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drawings/drawing2.xml" ContentType="application/vnd.openxmlformats-officedocument.drawing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5500" yWindow="200" windowWidth="18200" windowHeight="11820"/>
  </bookViews>
  <sheets>
    <sheet name="2 Laps" sheetId="3" r:id="rId1"/>
    <sheet name="7 Laps " sheetId="4" r:id="rId2"/>
    <sheet name="1 Lap" sheetId="1" r:id="rId3"/>
    <sheet name="SEC" sheetId="2" r:id="rId4"/>
  </sheets>
  <definedNames>
    <definedName name="_xlnm.Print_Area" localSheetId="0">'2 Laps'!$A$6:$N$69</definedName>
    <definedName name="_xlnm.Print_Area" localSheetId="1">'7 Laps '!$A$5:$N$82</definedName>
    <definedName name="_xlnm.Print_Area" localSheetId="3">SEC!$A$7:$Q$68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" i="1"/>
  <c r="C8"/>
  <c r="D8"/>
  <c r="E8"/>
  <c r="B10"/>
  <c r="E10"/>
  <c r="F8"/>
  <c r="G8"/>
  <c r="H8"/>
  <c r="I8"/>
  <c r="J8"/>
  <c r="J10"/>
  <c r="K8"/>
  <c r="L8"/>
  <c r="L10"/>
  <c r="M8"/>
  <c r="B12"/>
  <c r="M12"/>
  <c r="F10"/>
  <c r="B11"/>
  <c r="F11"/>
  <c r="D11"/>
  <c r="I11"/>
  <c r="D12"/>
  <c r="H12"/>
  <c r="I12"/>
  <c r="B13"/>
  <c r="F13"/>
  <c r="H13"/>
  <c r="M13"/>
  <c r="B14"/>
  <c r="F14"/>
  <c r="B15"/>
  <c r="F15"/>
  <c r="D15"/>
  <c r="I15"/>
  <c r="B16"/>
  <c r="D16"/>
  <c r="H16"/>
  <c r="I16"/>
  <c r="B17"/>
  <c r="F17"/>
  <c r="H17"/>
  <c r="M17"/>
  <c r="B18"/>
  <c r="F18"/>
  <c r="B19"/>
  <c r="F19"/>
  <c r="D19"/>
  <c r="I19"/>
  <c r="B20"/>
  <c r="D20"/>
  <c r="H20"/>
  <c r="I20"/>
  <c r="B21"/>
  <c r="F21"/>
  <c r="H21"/>
  <c r="B22"/>
  <c r="F22"/>
  <c r="B23"/>
  <c r="F23"/>
  <c r="D23"/>
  <c r="I23"/>
  <c r="B24"/>
  <c r="D24"/>
  <c r="H24"/>
  <c r="I24"/>
  <c r="B25"/>
  <c r="F25"/>
  <c r="H25"/>
  <c r="M25"/>
  <c r="B26"/>
  <c r="F26"/>
  <c r="B27"/>
  <c r="F27"/>
  <c r="D27"/>
  <c r="I27"/>
  <c r="B28"/>
  <c r="D28"/>
  <c r="H28"/>
  <c r="I28"/>
  <c r="B29"/>
  <c r="F29"/>
  <c r="H29"/>
  <c r="M29"/>
  <c r="B30"/>
  <c r="E30"/>
  <c r="F30"/>
  <c r="B31"/>
  <c r="F31"/>
  <c r="D31"/>
  <c r="E31"/>
  <c r="I31"/>
  <c r="B32"/>
  <c r="D32"/>
  <c r="H32"/>
  <c r="I32"/>
  <c r="B33"/>
  <c r="F33"/>
  <c r="H33"/>
  <c r="M33"/>
  <c r="B34"/>
  <c r="E34"/>
  <c r="F34"/>
  <c r="B35"/>
  <c r="F35"/>
  <c r="D35"/>
  <c r="E35"/>
  <c r="I35"/>
  <c r="B36"/>
  <c r="D36"/>
  <c r="H36"/>
  <c r="I36"/>
  <c r="B37"/>
  <c r="F37"/>
  <c r="H37"/>
  <c r="B38"/>
  <c r="F38"/>
  <c r="B39"/>
  <c r="F39"/>
  <c r="D39"/>
  <c r="I39"/>
  <c r="B40"/>
  <c r="D40"/>
  <c r="H40"/>
  <c r="I40"/>
  <c r="B41"/>
  <c r="F41"/>
  <c r="H41"/>
  <c r="M41"/>
  <c r="B42"/>
  <c r="E42"/>
  <c r="F42"/>
  <c r="B43"/>
  <c r="F43"/>
  <c r="D43"/>
  <c r="E43"/>
  <c r="I43"/>
  <c r="B44"/>
  <c r="D44"/>
  <c r="H44"/>
  <c r="I44"/>
  <c r="B45"/>
  <c r="F45"/>
  <c r="H45"/>
  <c r="M45"/>
  <c r="B46"/>
  <c r="E46"/>
  <c r="F46"/>
  <c r="B47"/>
  <c r="F47"/>
  <c r="D47"/>
  <c r="E47"/>
  <c r="I47"/>
  <c r="B48"/>
  <c r="D48"/>
  <c r="H48"/>
  <c r="I48"/>
  <c r="B49"/>
  <c r="F49"/>
  <c r="H49"/>
  <c r="M49"/>
  <c r="B50"/>
  <c r="F50"/>
  <c r="B51"/>
  <c r="F51"/>
  <c r="D51"/>
  <c r="I51"/>
  <c r="B52"/>
  <c r="D52"/>
  <c r="H52"/>
  <c r="I52"/>
  <c r="B53"/>
  <c r="F53"/>
  <c r="H53"/>
  <c r="B54"/>
  <c r="E54"/>
  <c r="F54"/>
  <c r="B55"/>
  <c r="F55"/>
  <c r="D55"/>
  <c r="E55"/>
  <c r="I55"/>
  <c r="B56"/>
  <c r="D56"/>
  <c r="H56"/>
  <c r="I56"/>
  <c r="B57"/>
  <c r="F57"/>
  <c r="H57"/>
  <c r="M57"/>
  <c r="B58"/>
  <c r="E58"/>
  <c r="F58"/>
  <c r="B59"/>
  <c r="F59"/>
  <c r="D59"/>
  <c r="E59"/>
  <c r="I59"/>
  <c r="E19"/>
  <c r="E18"/>
  <c r="E39"/>
  <c r="E38"/>
  <c r="E27"/>
  <c r="E26"/>
  <c r="E15"/>
  <c r="E14"/>
  <c r="E51"/>
  <c r="E50"/>
  <c r="E23"/>
  <c r="E22"/>
  <c r="E11"/>
  <c r="M53"/>
  <c r="M37"/>
  <c r="M21"/>
  <c r="L57"/>
  <c r="L53"/>
  <c r="L49"/>
  <c r="L45"/>
  <c r="L41"/>
  <c r="L37"/>
  <c r="L33"/>
  <c r="L29"/>
  <c r="L25"/>
  <c r="L21"/>
  <c r="L17"/>
  <c r="L13"/>
  <c r="L58"/>
  <c r="L54"/>
  <c r="L50"/>
  <c r="L46"/>
  <c r="L42"/>
  <c r="L38"/>
  <c r="L34"/>
  <c r="L30"/>
  <c r="L26"/>
  <c r="L22"/>
  <c r="L18"/>
  <c r="L14"/>
  <c r="J59"/>
  <c r="J54"/>
  <c r="J51"/>
  <c r="J46"/>
  <c r="J43"/>
  <c r="J38"/>
  <c r="J35"/>
  <c r="J30"/>
  <c r="J27"/>
  <c r="J22"/>
  <c r="J19"/>
  <c r="J14"/>
  <c r="J11"/>
  <c r="J58"/>
  <c r="J55"/>
  <c r="J50"/>
  <c r="J47"/>
  <c r="J42"/>
  <c r="J39"/>
  <c r="J34"/>
  <c r="J31"/>
  <c r="J26"/>
  <c r="J23"/>
  <c r="J18"/>
  <c r="J15"/>
  <c r="C56"/>
  <c r="G56"/>
  <c r="K56"/>
  <c r="F56"/>
  <c r="J56"/>
  <c r="C52"/>
  <c r="G52"/>
  <c r="K52"/>
  <c r="F52"/>
  <c r="J52"/>
  <c r="C48"/>
  <c r="G48"/>
  <c r="K48"/>
  <c r="F48"/>
  <c r="J48"/>
  <c r="C44"/>
  <c r="G44"/>
  <c r="K44"/>
  <c r="F44"/>
  <c r="J44"/>
  <c r="C40"/>
  <c r="G40"/>
  <c r="K40"/>
  <c r="F40"/>
  <c r="J40"/>
  <c r="C36"/>
  <c r="G36"/>
  <c r="K36"/>
  <c r="F36"/>
  <c r="J36"/>
  <c r="C32"/>
  <c r="G32"/>
  <c r="K32"/>
  <c r="F32"/>
  <c r="J32"/>
  <c r="C28"/>
  <c r="G28"/>
  <c r="K28"/>
  <c r="F28"/>
  <c r="J28"/>
  <c r="C24"/>
  <c r="G24"/>
  <c r="K24"/>
  <c r="F24"/>
  <c r="J24"/>
  <c r="C20"/>
  <c r="G20"/>
  <c r="K20"/>
  <c r="F20"/>
  <c r="J20"/>
  <c r="C16"/>
  <c r="G16"/>
  <c r="K16"/>
  <c r="F16"/>
  <c r="J16"/>
  <c r="C12"/>
  <c r="G12"/>
  <c r="K12"/>
  <c r="F12"/>
  <c r="J12"/>
  <c r="L12"/>
  <c r="L16"/>
  <c r="L20"/>
  <c r="L24"/>
  <c r="L28"/>
  <c r="L32"/>
  <c r="L36"/>
  <c r="L40"/>
  <c r="L44"/>
  <c r="L48"/>
  <c r="L52"/>
  <c r="L56"/>
  <c r="L11"/>
  <c r="L15"/>
  <c r="L19"/>
  <c r="L23"/>
  <c r="L27"/>
  <c r="L31"/>
  <c r="L35"/>
  <c r="L39"/>
  <c r="L43"/>
  <c r="L47"/>
  <c r="L51"/>
  <c r="L55"/>
  <c r="L59"/>
  <c r="H11"/>
  <c r="H15"/>
  <c r="H19"/>
  <c r="H23"/>
  <c r="H27"/>
  <c r="H31"/>
  <c r="H35"/>
  <c r="H39"/>
  <c r="H43"/>
  <c r="H47"/>
  <c r="H51"/>
  <c r="H55"/>
  <c r="H59"/>
  <c r="H10"/>
  <c r="H14"/>
  <c r="H18"/>
  <c r="H22"/>
  <c r="H26"/>
  <c r="H30"/>
  <c r="H34"/>
  <c r="H38"/>
  <c r="H42"/>
  <c r="H46"/>
  <c r="H50"/>
  <c r="H54"/>
  <c r="H58"/>
  <c r="D10"/>
  <c r="D14"/>
  <c r="D18"/>
  <c r="D22"/>
  <c r="D26"/>
  <c r="D30"/>
  <c r="D34"/>
  <c r="D38"/>
  <c r="D42"/>
  <c r="D46"/>
  <c r="D50"/>
  <c r="D54"/>
  <c r="D58"/>
  <c r="D13"/>
  <c r="D17"/>
  <c r="D21"/>
  <c r="D25"/>
  <c r="D29"/>
  <c r="D33"/>
  <c r="D37"/>
  <c r="D41"/>
  <c r="D45"/>
  <c r="D49"/>
  <c r="D53"/>
  <c r="D57"/>
  <c r="M56"/>
  <c r="M52"/>
  <c r="M48"/>
  <c r="M44"/>
  <c r="M40"/>
  <c r="M36"/>
  <c r="M32"/>
  <c r="M28"/>
  <c r="M24"/>
  <c r="M20"/>
  <c r="M16"/>
  <c r="C57"/>
  <c r="G57"/>
  <c r="K57"/>
  <c r="J57"/>
  <c r="C53"/>
  <c r="G53"/>
  <c r="K53"/>
  <c r="J53"/>
  <c r="C49"/>
  <c r="G49"/>
  <c r="K49"/>
  <c r="J49"/>
  <c r="C45"/>
  <c r="G45"/>
  <c r="K45"/>
  <c r="J45"/>
  <c r="C41"/>
  <c r="G41"/>
  <c r="K41"/>
  <c r="J41"/>
  <c r="C37"/>
  <c r="G37"/>
  <c r="K37"/>
  <c r="J37"/>
  <c r="C33"/>
  <c r="G33"/>
  <c r="K33"/>
  <c r="J33"/>
  <c r="C29"/>
  <c r="G29"/>
  <c r="K29"/>
  <c r="J29"/>
  <c r="C25"/>
  <c r="G25"/>
  <c r="K25"/>
  <c r="J25"/>
  <c r="C21"/>
  <c r="G21"/>
  <c r="K21"/>
  <c r="J21"/>
  <c r="C17"/>
  <c r="G17"/>
  <c r="K17"/>
  <c r="J17"/>
  <c r="C13"/>
  <c r="G13"/>
  <c r="K13"/>
  <c r="J13"/>
  <c r="M11"/>
  <c r="M15"/>
  <c r="M19"/>
  <c r="M23"/>
  <c r="M27"/>
  <c r="M31"/>
  <c r="M35"/>
  <c r="M39"/>
  <c r="M43"/>
  <c r="M47"/>
  <c r="M51"/>
  <c r="M55"/>
  <c r="M59"/>
  <c r="M10"/>
  <c r="M14"/>
  <c r="M18"/>
  <c r="M22"/>
  <c r="M26"/>
  <c r="M30"/>
  <c r="M34"/>
  <c r="M38"/>
  <c r="M42"/>
  <c r="M46"/>
  <c r="M50"/>
  <c r="M54"/>
  <c r="M58"/>
  <c r="I10"/>
  <c r="I14"/>
  <c r="I18"/>
  <c r="I22"/>
  <c r="I26"/>
  <c r="I30"/>
  <c r="I34"/>
  <c r="I38"/>
  <c r="I42"/>
  <c r="I46"/>
  <c r="I50"/>
  <c r="I54"/>
  <c r="I58"/>
  <c r="I13"/>
  <c r="I17"/>
  <c r="I21"/>
  <c r="I25"/>
  <c r="I29"/>
  <c r="I33"/>
  <c r="I37"/>
  <c r="I41"/>
  <c r="I45"/>
  <c r="I49"/>
  <c r="I53"/>
  <c r="I57"/>
  <c r="E13"/>
  <c r="E17"/>
  <c r="E21"/>
  <c r="E25"/>
  <c r="E29"/>
  <c r="E33"/>
  <c r="E37"/>
  <c r="E41"/>
  <c r="E45"/>
  <c r="E49"/>
  <c r="E53"/>
  <c r="E57"/>
  <c r="E12"/>
  <c r="E16"/>
  <c r="E20"/>
  <c r="E24"/>
  <c r="E28"/>
  <c r="E32"/>
  <c r="E36"/>
  <c r="E40"/>
  <c r="E44"/>
  <c r="E48"/>
  <c r="E52"/>
  <c r="E56"/>
  <c r="C58"/>
  <c r="G58"/>
  <c r="K58"/>
  <c r="C54"/>
  <c r="G54"/>
  <c r="K54"/>
  <c r="C50"/>
  <c r="G50"/>
  <c r="K50"/>
  <c r="C46"/>
  <c r="G46"/>
  <c r="K46"/>
  <c r="C42"/>
  <c r="G42"/>
  <c r="K42"/>
  <c r="C38"/>
  <c r="G38"/>
  <c r="K38"/>
  <c r="C34"/>
  <c r="G34"/>
  <c r="K34"/>
  <c r="C30"/>
  <c r="G30"/>
  <c r="K30"/>
  <c r="C26"/>
  <c r="G26"/>
  <c r="K26"/>
  <c r="C22"/>
  <c r="G22"/>
  <c r="K22"/>
  <c r="C18"/>
  <c r="G18"/>
  <c r="K18"/>
  <c r="C14"/>
  <c r="G14"/>
  <c r="K14"/>
  <c r="C10"/>
  <c r="G10"/>
  <c r="K10"/>
  <c r="C59"/>
  <c r="G59"/>
  <c r="K59"/>
  <c r="C55"/>
  <c r="G55"/>
  <c r="K55"/>
  <c r="C51"/>
  <c r="G51"/>
  <c r="K51"/>
  <c r="C47"/>
  <c r="G47"/>
  <c r="K47"/>
  <c r="C43"/>
  <c r="G43"/>
  <c r="K43"/>
  <c r="C39"/>
  <c r="G39"/>
  <c r="K39"/>
  <c r="C35"/>
  <c r="G35"/>
  <c r="K35"/>
  <c r="C31"/>
  <c r="G31"/>
  <c r="K31"/>
  <c r="C27"/>
  <c r="G27"/>
  <c r="K27"/>
  <c r="C23"/>
  <c r="G23"/>
  <c r="K23"/>
  <c r="C19"/>
  <c r="G19"/>
  <c r="K19"/>
  <c r="C15"/>
  <c r="G15"/>
  <c r="K15"/>
  <c r="C11"/>
  <c r="G11"/>
  <c r="K11"/>
  <c r="L9" i="3"/>
  <c r="L4"/>
  <c r="B59"/>
  <c r="L59"/>
  <c r="B51"/>
  <c r="L51"/>
  <c r="B43"/>
  <c r="L43"/>
  <c r="B35"/>
  <c r="L35"/>
  <c r="B27"/>
  <c r="L27"/>
  <c r="B19"/>
  <c r="L19"/>
  <c r="B11"/>
  <c r="L11"/>
  <c r="B57"/>
  <c r="L57"/>
  <c r="C9"/>
  <c r="D9"/>
  <c r="E9"/>
  <c r="F9"/>
  <c r="G9"/>
  <c r="H9"/>
  <c r="I9"/>
  <c r="J9"/>
  <c r="K9"/>
  <c r="M9"/>
  <c r="B16"/>
  <c r="L16"/>
  <c r="B32"/>
  <c r="L32"/>
  <c r="B48"/>
  <c r="L48"/>
  <c r="B12"/>
  <c r="L12"/>
  <c r="B20"/>
  <c r="L20"/>
  <c r="B28"/>
  <c r="L28"/>
  <c r="B36"/>
  <c r="L36"/>
  <c r="B44"/>
  <c r="L44"/>
  <c r="B52"/>
  <c r="L52"/>
  <c r="B60"/>
  <c r="L60"/>
  <c r="B24"/>
  <c r="L24"/>
  <c r="B40"/>
  <c r="L40"/>
  <c r="B56"/>
  <c r="L56"/>
  <c r="B15"/>
  <c r="L15"/>
  <c r="B23"/>
  <c r="L23"/>
  <c r="B31"/>
  <c r="L31"/>
  <c r="B39"/>
  <c r="L39"/>
  <c r="B47"/>
  <c r="L47"/>
  <c r="B55"/>
  <c r="L55"/>
  <c r="B14"/>
  <c r="L14"/>
  <c r="B18"/>
  <c r="L18"/>
  <c r="B22"/>
  <c r="L22"/>
  <c r="B26"/>
  <c r="L26"/>
  <c r="B30"/>
  <c r="L30"/>
  <c r="B34"/>
  <c r="L34"/>
  <c r="B38"/>
  <c r="L38"/>
  <c r="B42"/>
  <c r="L42"/>
  <c r="B46"/>
  <c r="L46"/>
  <c r="B50"/>
  <c r="L50"/>
  <c r="B54"/>
  <c r="L54"/>
  <c r="B58"/>
  <c r="L58"/>
  <c r="B13"/>
  <c r="L13"/>
  <c r="B17"/>
  <c r="L17"/>
  <c r="B21"/>
  <c r="L21"/>
  <c r="B25"/>
  <c r="L25"/>
  <c r="B29"/>
  <c r="L29"/>
  <c r="B33"/>
  <c r="L33"/>
  <c r="B37"/>
  <c r="L37"/>
  <c r="B41"/>
  <c r="L41"/>
  <c r="B45"/>
  <c r="L45"/>
  <c r="B49"/>
  <c r="L49"/>
  <c r="B53"/>
  <c r="L53"/>
  <c r="D19"/>
  <c r="H19"/>
  <c r="M19"/>
  <c r="I19"/>
  <c r="J20"/>
  <c r="J36"/>
  <c r="J40"/>
  <c r="J52"/>
  <c r="J15"/>
  <c r="J19"/>
  <c r="J27"/>
  <c r="J43"/>
  <c r="J47"/>
  <c r="J59"/>
  <c r="J34"/>
  <c r="J17"/>
  <c r="J49"/>
  <c r="F15"/>
  <c r="F19"/>
  <c r="F35"/>
  <c r="F47"/>
  <c r="F14"/>
  <c r="F18"/>
  <c r="F30"/>
  <c r="F34"/>
  <c r="F46"/>
  <c r="F50"/>
  <c r="F13"/>
  <c r="F29"/>
  <c r="F45"/>
  <c r="F12"/>
  <c r="F36"/>
  <c r="F44"/>
  <c r="K19"/>
  <c r="K23"/>
  <c r="K35"/>
  <c r="K39"/>
  <c r="K43"/>
  <c r="K55"/>
  <c r="K18"/>
  <c r="K34"/>
  <c r="K50"/>
  <c r="K17"/>
  <c r="K49"/>
  <c r="K32"/>
  <c r="K40"/>
  <c r="G12"/>
  <c r="G20"/>
  <c r="G44"/>
  <c r="G52"/>
  <c r="G19"/>
  <c r="G27"/>
  <c r="G35"/>
  <c r="G59"/>
  <c r="C13"/>
  <c r="C25"/>
  <c r="C29"/>
  <c r="C41"/>
  <c r="C45"/>
  <c r="C57"/>
  <c r="C20"/>
  <c r="C36"/>
  <c r="C40"/>
  <c r="C52"/>
  <c r="C15"/>
  <c r="C47"/>
  <c r="C22"/>
  <c r="C54"/>
  <c r="F27"/>
  <c r="F52"/>
  <c r="J46"/>
  <c r="F25"/>
  <c r="K52"/>
  <c r="G47"/>
  <c r="F40"/>
  <c r="K36"/>
  <c r="J29"/>
  <c r="G15"/>
  <c r="J13"/>
  <c r="F22"/>
  <c r="K26"/>
  <c r="F38"/>
  <c r="F54"/>
  <c r="K58"/>
  <c r="C17"/>
  <c r="J33"/>
  <c r="C49"/>
  <c r="K16"/>
  <c r="F24"/>
  <c r="K48"/>
  <c r="F23"/>
  <c r="K31"/>
  <c r="F55"/>
  <c r="J60"/>
  <c r="F49"/>
  <c r="K45"/>
  <c r="G40"/>
  <c r="J38"/>
  <c r="C35"/>
  <c r="K29"/>
  <c r="C19"/>
  <c r="F17"/>
  <c r="K13"/>
  <c r="I12"/>
  <c r="E11"/>
  <c r="I56"/>
  <c r="E55"/>
  <c r="I52"/>
  <c r="E51"/>
  <c r="E47"/>
  <c r="I44"/>
  <c r="E43"/>
  <c r="I40"/>
  <c r="E39"/>
  <c r="I36"/>
  <c r="E35"/>
  <c r="I24"/>
  <c r="E23"/>
  <c r="I20"/>
  <c r="E19"/>
  <c r="E15"/>
  <c r="D28"/>
  <c r="H28"/>
  <c r="M28"/>
  <c r="E28"/>
  <c r="K28"/>
  <c r="D56"/>
  <c r="H56"/>
  <c r="M56"/>
  <c r="E56"/>
  <c r="D53"/>
  <c r="H53"/>
  <c r="M53"/>
  <c r="I53"/>
  <c r="E53"/>
  <c r="K53"/>
  <c r="J53"/>
  <c r="D21"/>
  <c r="H21"/>
  <c r="M21"/>
  <c r="I21"/>
  <c r="E21"/>
  <c r="K21"/>
  <c r="J21"/>
  <c r="D42"/>
  <c r="H42"/>
  <c r="M42"/>
  <c r="I42"/>
  <c r="E42"/>
  <c r="D51"/>
  <c r="H51"/>
  <c r="M51"/>
  <c r="I51"/>
  <c r="D11"/>
  <c r="H11"/>
  <c r="M11"/>
  <c r="I11"/>
  <c r="C11"/>
  <c r="D39"/>
  <c r="H39"/>
  <c r="M39"/>
  <c r="I39"/>
  <c r="G39"/>
  <c r="D32"/>
  <c r="H32"/>
  <c r="M32"/>
  <c r="E32"/>
  <c r="G32"/>
  <c r="F32"/>
  <c r="D57"/>
  <c r="H57"/>
  <c r="M57"/>
  <c r="I57"/>
  <c r="E57"/>
  <c r="D41"/>
  <c r="H41"/>
  <c r="M41"/>
  <c r="I41"/>
  <c r="E41"/>
  <c r="D25"/>
  <c r="H25"/>
  <c r="M25"/>
  <c r="I25"/>
  <c r="E25"/>
  <c r="D46"/>
  <c r="H46"/>
  <c r="M46"/>
  <c r="E46"/>
  <c r="I46"/>
  <c r="D30"/>
  <c r="H30"/>
  <c r="M30"/>
  <c r="E30"/>
  <c r="I30"/>
  <c r="D14"/>
  <c r="H14"/>
  <c r="M14"/>
  <c r="E14"/>
  <c r="I14"/>
  <c r="D20"/>
  <c r="H20"/>
  <c r="M20"/>
  <c r="E20"/>
  <c r="D59"/>
  <c r="H59"/>
  <c r="M59"/>
  <c r="I59"/>
  <c r="C59"/>
  <c r="D12"/>
  <c r="H12"/>
  <c r="M12"/>
  <c r="E12"/>
  <c r="K12"/>
  <c r="D44"/>
  <c r="H44"/>
  <c r="M44"/>
  <c r="E44"/>
  <c r="K44"/>
  <c r="D47"/>
  <c r="H47"/>
  <c r="M47"/>
  <c r="I47"/>
  <c r="D15"/>
  <c r="H15"/>
  <c r="M15"/>
  <c r="I15"/>
  <c r="D40"/>
  <c r="H40"/>
  <c r="M40"/>
  <c r="E40"/>
  <c r="D45"/>
  <c r="H45"/>
  <c r="M45"/>
  <c r="I45"/>
  <c r="E45"/>
  <c r="D29"/>
  <c r="H29"/>
  <c r="M29"/>
  <c r="I29"/>
  <c r="E29"/>
  <c r="D13"/>
  <c r="H13"/>
  <c r="M13"/>
  <c r="I13"/>
  <c r="E13"/>
  <c r="D50"/>
  <c r="H50"/>
  <c r="M50"/>
  <c r="I50"/>
  <c r="E50"/>
  <c r="C50"/>
  <c r="D34"/>
  <c r="H34"/>
  <c r="M34"/>
  <c r="I34"/>
  <c r="E34"/>
  <c r="C34"/>
  <c r="D18"/>
  <c r="H18"/>
  <c r="M18"/>
  <c r="I18"/>
  <c r="E18"/>
  <c r="C18"/>
  <c r="D35"/>
  <c r="H35"/>
  <c r="M35"/>
  <c r="I35"/>
  <c r="D36"/>
  <c r="H36"/>
  <c r="M36"/>
  <c r="E36"/>
  <c r="D43"/>
  <c r="H43"/>
  <c r="M43"/>
  <c r="I43"/>
  <c r="C43"/>
  <c r="G53"/>
  <c r="G37"/>
  <c r="G21"/>
  <c r="G58"/>
  <c r="G42"/>
  <c r="G26"/>
  <c r="F37"/>
  <c r="F51"/>
  <c r="J11"/>
  <c r="G24"/>
  <c r="G56"/>
  <c r="C26"/>
  <c r="C58"/>
  <c r="F41"/>
  <c r="C30"/>
  <c r="C55"/>
  <c r="C23"/>
  <c r="C56"/>
  <c r="C24"/>
  <c r="G60"/>
  <c r="G28"/>
  <c r="G57"/>
  <c r="G41"/>
  <c r="G25"/>
  <c r="G46"/>
  <c r="G30"/>
  <c r="G14"/>
  <c r="K57"/>
  <c r="K25"/>
  <c r="K54"/>
  <c r="K38"/>
  <c r="K22"/>
  <c r="K59"/>
  <c r="K27"/>
  <c r="K11"/>
  <c r="F20"/>
  <c r="F39"/>
  <c r="J57"/>
  <c r="J25"/>
  <c r="J42"/>
  <c r="J31"/>
  <c r="J56"/>
  <c r="J24"/>
  <c r="I16"/>
  <c r="E27"/>
  <c r="I32"/>
  <c r="I48"/>
  <c r="E59"/>
  <c r="J22"/>
  <c r="F33"/>
  <c r="J54"/>
  <c r="J45"/>
  <c r="F56"/>
  <c r="J14"/>
  <c r="F57"/>
  <c r="C38"/>
  <c r="C31"/>
  <c r="C60"/>
  <c r="C44"/>
  <c r="C28"/>
  <c r="C12"/>
  <c r="C33"/>
  <c r="G43"/>
  <c r="G11"/>
  <c r="G36"/>
  <c r="G45"/>
  <c r="G29"/>
  <c r="G13"/>
  <c r="G50"/>
  <c r="G34"/>
  <c r="G18"/>
  <c r="K33"/>
  <c r="K42"/>
  <c r="K47"/>
  <c r="K15"/>
  <c r="F60"/>
  <c r="F28"/>
  <c r="F53"/>
  <c r="F21"/>
  <c r="F59"/>
  <c r="F43"/>
  <c r="F11"/>
  <c r="J50"/>
  <c r="J18"/>
  <c r="J51"/>
  <c r="J35"/>
  <c r="J44"/>
  <c r="J28"/>
  <c r="J12"/>
  <c r="D60"/>
  <c r="H60"/>
  <c r="M60"/>
  <c r="E60"/>
  <c r="K60"/>
  <c r="D31"/>
  <c r="H31"/>
  <c r="M31"/>
  <c r="I31"/>
  <c r="D24"/>
  <c r="H24"/>
  <c r="M24"/>
  <c r="E24"/>
  <c r="D37"/>
  <c r="H37"/>
  <c r="M37"/>
  <c r="I37"/>
  <c r="E37"/>
  <c r="K37"/>
  <c r="J37"/>
  <c r="D58"/>
  <c r="H58"/>
  <c r="M58"/>
  <c r="I58"/>
  <c r="E58"/>
  <c r="D26"/>
  <c r="H26"/>
  <c r="M26"/>
  <c r="I26"/>
  <c r="E26"/>
  <c r="D55"/>
  <c r="H55"/>
  <c r="M55"/>
  <c r="I55"/>
  <c r="G55"/>
  <c r="D23"/>
  <c r="H23"/>
  <c r="M23"/>
  <c r="I23"/>
  <c r="G23"/>
  <c r="D48"/>
  <c r="H48"/>
  <c r="M48"/>
  <c r="E48"/>
  <c r="G48"/>
  <c r="F48"/>
  <c r="D16"/>
  <c r="H16"/>
  <c r="M16"/>
  <c r="E16"/>
  <c r="G16"/>
  <c r="F16"/>
  <c r="D49"/>
  <c r="H49"/>
  <c r="M49"/>
  <c r="I49"/>
  <c r="E49"/>
  <c r="D33"/>
  <c r="H33"/>
  <c r="M33"/>
  <c r="I33"/>
  <c r="E33"/>
  <c r="D17"/>
  <c r="H17"/>
  <c r="M17"/>
  <c r="I17"/>
  <c r="E17"/>
  <c r="D54"/>
  <c r="H54"/>
  <c r="M54"/>
  <c r="E54"/>
  <c r="I54"/>
  <c r="D38"/>
  <c r="H38"/>
  <c r="M38"/>
  <c r="E38"/>
  <c r="I38"/>
  <c r="D22"/>
  <c r="H22"/>
  <c r="M22"/>
  <c r="E22"/>
  <c r="I22"/>
  <c r="D52"/>
  <c r="H52"/>
  <c r="M52"/>
  <c r="E52"/>
  <c r="D27"/>
  <c r="H27"/>
  <c r="M27"/>
  <c r="I27"/>
  <c r="C27"/>
  <c r="I28"/>
  <c r="I60"/>
  <c r="E31"/>
  <c r="C51"/>
  <c r="K20"/>
  <c r="G31"/>
  <c r="C42"/>
  <c r="J30"/>
  <c r="C46"/>
  <c r="C14"/>
  <c r="C39"/>
  <c r="C48"/>
  <c r="C32"/>
  <c r="C16"/>
  <c r="C53"/>
  <c r="C37"/>
  <c r="C21"/>
  <c r="G51"/>
  <c r="G49"/>
  <c r="G33"/>
  <c r="G17"/>
  <c r="G54"/>
  <c r="G38"/>
  <c r="G22"/>
  <c r="K56"/>
  <c r="K24"/>
  <c r="K41"/>
  <c r="K46"/>
  <c r="K30"/>
  <c r="K14"/>
  <c r="K51"/>
  <c r="F58"/>
  <c r="F42"/>
  <c r="F26"/>
  <c r="F31"/>
  <c r="J41"/>
  <c r="J58"/>
  <c r="J26"/>
  <c r="J55"/>
  <c r="J39"/>
  <c r="J23"/>
  <c r="J48"/>
  <c r="J32"/>
  <c r="J16"/>
  <c r="C8" i="4"/>
  <c r="L3"/>
  <c r="B10"/>
  <c r="C10"/>
  <c r="B53"/>
  <c r="B51"/>
  <c r="B50"/>
  <c r="B68"/>
  <c r="B62"/>
  <c r="B71"/>
  <c r="B65"/>
  <c r="B59"/>
  <c r="B52"/>
  <c r="B56"/>
  <c r="A5"/>
  <c r="C68"/>
  <c r="D8"/>
  <c r="D53"/>
  <c r="E8"/>
  <c r="E50"/>
  <c r="F8"/>
  <c r="B13"/>
  <c r="F13"/>
  <c r="G8"/>
  <c r="G53"/>
  <c r="H8"/>
  <c r="I8"/>
  <c r="I53"/>
  <c r="J8"/>
  <c r="B18"/>
  <c r="J18"/>
  <c r="K8"/>
  <c r="K53"/>
  <c r="L8"/>
  <c r="L50"/>
  <c r="M8"/>
  <c r="M52"/>
  <c r="B11"/>
  <c r="D11"/>
  <c r="I11"/>
  <c r="B12"/>
  <c r="L12"/>
  <c r="B14"/>
  <c r="D14"/>
  <c r="B15"/>
  <c r="B16"/>
  <c r="B17"/>
  <c r="D18"/>
  <c r="B19"/>
  <c r="I19"/>
  <c r="L19"/>
  <c r="B20"/>
  <c r="B21"/>
  <c r="B22"/>
  <c r="B23"/>
  <c r="L23"/>
  <c r="B24"/>
  <c r="B25"/>
  <c r="B26"/>
  <c r="B27"/>
  <c r="B28"/>
  <c r="B29"/>
  <c r="D29"/>
  <c r="B30"/>
  <c r="B31"/>
  <c r="B32"/>
  <c r="B33"/>
  <c r="D33"/>
  <c r="I33"/>
  <c r="B34"/>
  <c r="B35"/>
  <c r="B36"/>
  <c r="B37"/>
  <c r="B38"/>
  <c r="D38"/>
  <c r="I38"/>
  <c r="B39"/>
  <c r="B40"/>
  <c r="B41"/>
  <c r="B42"/>
  <c r="I42"/>
  <c r="B43"/>
  <c r="B44"/>
  <c r="D44"/>
  <c r="I44"/>
  <c r="B45"/>
  <c r="I45"/>
  <c r="B46"/>
  <c r="B47"/>
  <c r="B48"/>
  <c r="B49"/>
  <c r="D49"/>
  <c r="B54"/>
  <c r="B55"/>
  <c r="B57"/>
  <c r="D57"/>
  <c r="M57"/>
  <c r="B58"/>
  <c r="B60"/>
  <c r="B61"/>
  <c r="M61"/>
  <c r="B63"/>
  <c r="D63"/>
  <c r="B64"/>
  <c r="D64"/>
  <c r="B66"/>
  <c r="B67"/>
  <c r="B69"/>
  <c r="B70"/>
  <c r="B72"/>
  <c r="M72"/>
  <c r="B73"/>
  <c r="H12"/>
  <c r="D48"/>
  <c r="D56"/>
  <c r="L39"/>
  <c r="E25"/>
  <c r="L57"/>
  <c r="L29"/>
  <c r="L13"/>
  <c r="L55"/>
  <c r="H69"/>
  <c r="H49"/>
  <c r="H72"/>
  <c r="H66"/>
  <c r="H58"/>
  <c r="H35"/>
  <c r="H31"/>
  <c r="E70"/>
  <c r="I60"/>
  <c r="M54"/>
  <c r="M44"/>
  <c r="M40"/>
  <c r="I37"/>
  <c r="I35"/>
  <c r="I25"/>
  <c r="E21"/>
  <c r="I13"/>
  <c r="I10"/>
  <c r="M73"/>
  <c r="M70"/>
  <c r="E64"/>
  <c r="M60"/>
  <c r="E57"/>
  <c r="E48"/>
  <c r="M46"/>
  <c r="M35"/>
  <c r="M34"/>
  <c r="E30"/>
  <c r="E29"/>
  <c r="E28"/>
  <c r="I21"/>
  <c r="M19"/>
  <c r="E18"/>
  <c r="E17"/>
  <c r="I14"/>
  <c r="M50"/>
  <c r="M56"/>
  <c r="I64"/>
  <c r="I63"/>
  <c r="M58"/>
  <c r="I49"/>
  <c r="M48"/>
  <c r="E45"/>
  <c r="M41"/>
  <c r="M39"/>
  <c r="I29"/>
  <c r="M28"/>
  <c r="I26"/>
  <c r="I17"/>
  <c r="M13"/>
  <c r="M12"/>
  <c r="M53"/>
  <c r="D70"/>
  <c r="L67"/>
  <c r="H64"/>
  <c r="L63"/>
  <c r="H42"/>
  <c r="D34"/>
  <c r="H26"/>
  <c r="H20"/>
  <c r="L73"/>
  <c r="H70"/>
  <c r="L69"/>
  <c r="H61"/>
  <c r="H60"/>
  <c r="D58"/>
  <c r="H55"/>
  <c r="H45"/>
  <c r="L44"/>
  <c r="G41"/>
  <c r="D37"/>
  <c r="L35"/>
  <c r="L28"/>
  <c r="H24"/>
  <c r="D21"/>
  <c r="L40"/>
  <c r="D35"/>
  <c r="L32"/>
  <c r="H30"/>
  <c r="L27"/>
  <c r="L24"/>
  <c r="D23"/>
  <c r="H19"/>
  <c r="L11"/>
  <c r="M69"/>
  <c r="M67"/>
  <c r="M64"/>
  <c r="E63"/>
  <c r="E58"/>
  <c r="I54"/>
  <c r="E49"/>
  <c r="I48"/>
  <c r="I41"/>
  <c r="M37"/>
  <c r="E34"/>
  <c r="E33"/>
  <c r="E32"/>
  <c r="M30"/>
  <c r="M23"/>
  <c r="I22"/>
  <c r="I18"/>
  <c r="M17"/>
  <c r="E16"/>
  <c r="E14"/>
  <c r="M51"/>
  <c r="F14"/>
  <c r="F39"/>
  <c r="I72"/>
  <c r="I70"/>
  <c r="E69"/>
  <c r="M66"/>
  <c r="M63"/>
  <c r="F61"/>
  <c r="I58"/>
  <c r="I57"/>
  <c r="M55"/>
  <c r="M49"/>
  <c r="F48"/>
  <c r="M47"/>
  <c r="M45"/>
  <c r="E44"/>
  <c r="M42"/>
  <c r="K41"/>
  <c r="E41"/>
  <c r="E40"/>
  <c r="I39"/>
  <c r="E37"/>
  <c r="I34"/>
  <c r="M33"/>
  <c r="I31"/>
  <c r="I30"/>
  <c r="M29"/>
  <c r="F28"/>
  <c r="M25"/>
  <c r="M24"/>
  <c r="E24"/>
  <c r="I23"/>
  <c r="M21"/>
  <c r="M18"/>
  <c r="M14"/>
  <c r="E13"/>
  <c r="E12"/>
  <c r="E52"/>
  <c r="H50"/>
  <c r="E51"/>
  <c r="E53"/>
  <c r="J70"/>
  <c r="J58"/>
  <c r="J57"/>
  <c r="F55"/>
  <c r="F41"/>
  <c r="J36"/>
  <c r="F24"/>
  <c r="I50"/>
  <c r="I51"/>
  <c r="J37"/>
  <c r="F35"/>
  <c r="J34"/>
  <c r="J32"/>
  <c r="J16"/>
  <c r="J65"/>
  <c r="K62"/>
  <c r="C50"/>
  <c r="J51"/>
  <c r="F51"/>
  <c r="J53"/>
  <c r="F53"/>
  <c r="F73"/>
  <c r="F63"/>
  <c r="J49"/>
  <c r="J48"/>
  <c r="F44"/>
  <c r="C41"/>
  <c r="F40"/>
  <c r="F29"/>
  <c r="J20"/>
  <c r="J17"/>
  <c r="J56"/>
  <c r="D52"/>
  <c r="J59"/>
  <c r="L71"/>
  <c r="L68"/>
  <c r="D50"/>
  <c r="K51"/>
  <c r="G51"/>
  <c r="C51"/>
  <c r="C53"/>
  <c r="H73"/>
  <c r="L70"/>
  <c r="F69"/>
  <c r="L64"/>
  <c r="H63"/>
  <c r="L61"/>
  <c r="D60"/>
  <c r="L48"/>
  <c r="L47"/>
  <c r="D45"/>
  <c r="D42"/>
  <c r="J41"/>
  <c r="H40"/>
  <c r="D39"/>
  <c r="H36"/>
  <c r="L33"/>
  <c r="D30"/>
  <c r="L25"/>
  <c r="D19"/>
  <c r="L17"/>
  <c r="D17"/>
  <c r="L16"/>
  <c r="H14"/>
  <c r="D13"/>
  <c r="F12"/>
  <c r="J52"/>
  <c r="E71"/>
  <c r="J50"/>
  <c r="L51"/>
  <c r="H51"/>
  <c r="D51"/>
  <c r="L53"/>
  <c r="H53"/>
  <c r="L52"/>
  <c r="J71"/>
  <c r="J68"/>
  <c r="F50"/>
  <c r="K50"/>
  <c r="G50"/>
  <c r="K68"/>
  <c r="D72"/>
  <c r="I69"/>
  <c r="D69"/>
  <c r="D71"/>
  <c r="G68"/>
  <c r="J69"/>
  <c r="M71"/>
  <c r="D68"/>
  <c r="H10"/>
  <c r="D10"/>
  <c r="H68"/>
  <c r="E68"/>
  <c r="I68"/>
  <c r="M68"/>
  <c r="F68"/>
  <c r="F62"/>
  <c r="J62"/>
  <c r="E62"/>
  <c r="I62"/>
  <c r="M62"/>
  <c r="D62"/>
  <c r="H62"/>
  <c r="L62"/>
  <c r="C62"/>
  <c r="G62"/>
  <c r="I71"/>
  <c r="H71"/>
  <c r="H65"/>
  <c r="G65"/>
  <c r="C65"/>
  <c r="K65"/>
  <c r="D65"/>
  <c r="L65"/>
  <c r="H59"/>
  <c r="G59"/>
  <c r="D59"/>
  <c r="L59"/>
  <c r="C59"/>
  <c r="K59"/>
  <c r="H52"/>
  <c r="I52"/>
  <c r="C71"/>
  <c r="G71"/>
  <c r="K71"/>
  <c r="F71"/>
  <c r="E65"/>
  <c r="I65"/>
  <c r="M65"/>
  <c r="F65"/>
  <c r="E59"/>
  <c r="I59"/>
  <c r="M59"/>
  <c r="F59"/>
  <c r="C52"/>
  <c r="G52"/>
  <c r="K52"/>
  <c r="F52"/>
  <c r="L56"/>
  <c r="H56"/>
  <c r="E56"/>
  <c r="I56"/>
  <c r="C56"/>
  <c r="G56"/>
  <c r="K56"/>
  <c r="F56"/>
  <c r="C46"/>
  <c r="G46"/>
  <c r="K46"/>
  <c r="L46"/>
  <c r="E46"/>
  <c r="C43"/>
  <c r="G43"/>
  <c r="K43"/>
  <c r="E43"/>
  <c r="I43"/>
  <c r="C15"/>
  <c r="G15"/>
  <c r="K15"/>
  <c r="E15"/>
  <c r="M15"/>
  <c r="C67"/>
  <c r="G67"/>
  <c r="K67"/>
  <c r="E67"/>
  <c r="D67"/>
  <c r="I67"/>
  <c r="C54"/>
  <c r="G54"/>
  <c r="K54"/>
  <c r="L54"/>
  <c r="E54"/>
  <c r="C47"/>
  <c r="G47"/>
  <c r="K47"/>
  <c r="E47"/>
  <c r="I47"/>
  <c r="C27"/>
  <c r="G27"/>
  <c r="K27"/>
  <c r="E27"/>
  <c r="H27"/>
  <c r="M27"/>
  <c r="C72"/>
  <c r="G72"/>
  <c r="K72"/>
  <c r="L72"/>
  <c r="E72"/>
  <c r="C60"/>
  <c r="G60"/>
  <c r="K60"/>
  <c r="L60"/>
  <c r="E60"/>
  <c r="C55"/>
  <c r="G55"/>
  <c r="K55"/>
  <c r="E55"/>
  <c r="I55"/>
  <c r="C36"/>
  <c r="G36"/>
  <c r="K36"/>
  <c r="I36"/>
  <c r="M36"/>
  <c r="E36"/>
  <c r="C32"/>
  <c r="G32"/>
  <c r="K32"/>
  <c r="I32"/>
  <c r="H32"/>
  <c r="M32"/>
  <c r="C26"/>
  <c r="G26"/>
  <c r="K26"/>
  <c r="E26"/>
  <c r="M26"/>
  <c r="C11"/>
  <c r="G11"/>
  <c r="K11"/>
  <c r="E11"/>
  <c r="H11"/>
  <c r="M11"/>
  <c r="D66"/>
  <c r="D46"/>
  <c r="F43"/>
  <c r="D22"/>
  <c r="H15"/>
  <c r="L15"/>
  <c r="F67"/>
  <c r="J64"/>
  <c r="J63"/>
  <c r="F57"/>
  <c r="D54"/>
  <c r="F47"/>
  <c r="H46"/>
  <c r="J45"/>
  <c r="J44"/>
  <c r="H43"/>
  <c r="J38"/>
  <c r="J33"/>
  <c r="D27"/>
  <c r="F25"/>
  <c r="F23"/>
  <c r="J21"/>
  <c r="F19"/>
  <c r="I15"/>
  <c r="C66"/>
  <c r="G66"/>
  <c r="K66"/>
  <c r="L66"/>
  <c r="E66"/>
  <c r="C22"/>
  <c r="G22"/>
  <c r="K22"/>
  <c r="H22"/>
  <c r="E22"/>
  <c r="M22"/>
  <c r="C73"/>
  <c r="G73"/>
  <c r="K73"/>
  <c r="E73"/>
  <c r="D73"/>
  <c r="I73"/>
  <c r="C61"/>
  <c r="G61"/>
  <c r="K61"/>
  <c r="E61"/>
  <c r="D61"/>
  <c r="I61"/>
  <c r="C42"/>
  <c r="G42"/>
  <c r="K42"/>
  <c r="L42"/>
  <c r="E42"/>
  <c r="C38"/>
  <c r="G38"/>
  <c r="K38"/>
  <c r="H38"/>
  <c r="E38"/>
  <c r="M38"/>
  <c r="C31"/>
  <c r="G31"/>
  <c r="K31"/>
  <c r="E31"/>
  <c r="M31"/>
  <c r="C20"/>
  <c r="G20"/>
  <c r="K20"/>
  <c r="I20"/>
  <c r="M20"/>
  <c r="E20"/>
  <c r="C16"/>
  <c r="G16"/>
  <c r="K16"/>
  <c r="I16"/>
  <c r="H16"/>
  <c r="M16"/>
  <c r="G10"/>
  <c r="K10"/>
  <c r="E10"/>
  <c r="M10"/>
  <c r="J11"/>
  <c r="J15"/>
  <c r="J19"/>
  <c r="J23"/>
  <c r="J27"/>
  <c r="J31"/>
  <c r="J35"/>
  <c r="J39"/>
  <c r="J12"/>
  <c r="J13"/>
  <c r="J14"/>
  <c r="J28"/>
  <c r="J29"/>
  <c r="J30"/>
  <c r="J43"/>
  <c r="J47"/>
  <c r="J55"/>
  <c r="J61"/>
  <c r="J67"/>
  <c r="J73"/>
  <c r="J10"/>
  <c r="J24"/>
  <c r="J25"/>
  <c r="J26"/>
  <c r="J40"/>
  <c r="J42"/>
  <c r="J46"/>
  <c r="J54"/>
  <c r="J60"/>
  <c r="J66"/>
  <c r="J72"/>
  <c r="F10"/>
  <c r="F18"/>
  <c r="F22"/>
  <c r="F26"/>
  <c r="F30"/>
  <c r="F34"/>
  <c r="F38"/>
  <c r="F15"/>
  <c r="F20"/>
  <c r="F21"/>
  <c r="F31"/>
  <c r="F36"/>
  <c r="F37"/>
  <c r="F42"/>
  <c r="F46"/>
  <c r="F54"/>
  <c r="F60"/>
  <c r="F66"/>
  <c r="F72"/>
  <c r="F11"/>
  <c r="F16"/>
  <c r="F17"/>
  <c r="F27"/>
  <c r="F32"/>
  <c r="F33"/>
  <c r="F45"/>
  <c r="F49"/>
  <c r="F58"/>
  <c r="F64"/>
  <c r="F70"/>
  <c r="M43"/>
  <c r="H67"/>
  <c r="I66"/>
  <c r="H54"/>
  <c r="H47"/>
  <c r="I46"/>
  <c r="L43"/>
  <c r="I27"/>
  <c r="J22"/>
  <c r="C69"/>
  <c r="G69"/>
  <c r="K69"/>
  <c r="C63"/>
  <c r="G63"/>
  <c r="K63"/>
  <c r="C57"/>
  <c r="G57"/>
  <c r="K57"/>
  <c r="C48"/>
  <c r="G48"/>
  <c r="K48"/>
  <c r="C44"/>
  <c r="G44"/>
  <c r="K44"/>
  <c r="C40"/>
  <c r="G40"/>
  <c r="K40"/>
  <c r="I40"/>
  <c r="C35"/>
  <c r="G35"/>
  <c r="K35"/>
  <c r="E35"/>
  <c r="C30"/>
  <c r="G30"/>
  <c r="K30"/>
  <c r="C24"/>
  <c r="G24"/>
  <c r="K24"/>
  <c r="I24"/>
  <c r="C19"/>
  <c r="G19"/>
  <c r="K19"/>
  <c r="E19"/>
  <c r="C14"/>
  <c r="G14"/>
  <c r="K14"/>
  <c r="L58"/>
  <c r="H57"/>
  <c r="D55"/>
  <c r="L49"/>
  <c r="H48"/>
  <c r="D47"/>
  <c r="L45"/>
  <c r="H44"/>
  <c r="D43"/>
  <c r="L41"/>
  <c r="H41"/>
  <c r="D41"/>
  <c r="H39"/>
  <c r="L37"/>
  <c r="L36"/>
  <c r="H34"/>
  <c r="L31"/>
  <c r="D31"/>
  <c r="H28"/>
  <c r="D26"/>
  <c r="D25"/>
  <c r="H23"/>
  <c r="L21"/>
  <c r="L20"/>
  <c r="H18"/>
  <c r="D15"/>
  <c r="C70"/>
  <c r="G70"/>
  <c r="K70"/>
  <c r="C64"/>
  <c r="G64"/>
  <c r="K64"/>
  <c r="C58"/>
  <c r="G58"/>
  <c r="K58"/>
  <c r="C49"/>
  <c r="G49"/>
  <c r="K49"/>
  <c r="C45"/>
  <c r="G45"/>
  <c r="K45"/>
  <c r="C39"/>
  <c r="G39"/>
  <c r="K39"/>
  <c r="E39"/>
  <c r="C34"/>
  <c r="G34"/>
  <c r="K34"/>
  <c r="C28"/>
  <c r="G28"/>
  <c r="K28"/>
  <c r="I28"/>
  <c r="C23"/>
  <c r="G23"/>
  <c r="K23"/>
  <c r="E23"/>
  <c r="C18"/>
  <c r="G18"/>
  <c r="K18"/>
  <c r="C12"/>
  <c r="G12"/>
  <c r="K12"/>
  <c r="I12"/>
  <c r="L10"/>
  <c r="L14"/>
  <c r="L18"/>
  <c r="L22"/>
  <c r="L26"/>
  <c r="L30"/>
  <c r="L34"/>
  <c r="L38"/>
  <c r="H13"/>
  <c r="H17"/>
  <c r="H21"/>
  <c r="H25"/>
  <c r="H29"/>
  <c r="H33"/>
  <c r="H37"/>
  <c r="D12"/>
  <c r="D16"/>
  <c r="D20"/>
  <c r="D24"/>
  <c r="D28"/>
  <c r="D32"/>
  <c r="D36"/>
  <c r="D40"/>
  <c r="C37"/>
  <c r="G37"/>
  <c r="K37"/>
  <c r="C33"/>
  <c r="G33"/>
  <c r="K33"/>
  <c r="C29"/>
  <c r="G29"/>
  <c r="K29"/>
  <c r="C25"/>
  <c r="G25"/>
  <c r="K25"/>
  <c r="C21"/>
  <c r="G21"/>
  <c r="K21"/>
  <c r="C17"/>
  <c r="G17"/>
  <c r="K17"/>
  <c r="C13"/>
  <c r="G13"/>
  <c r="K13"/>
  <c r="D2" i="2"/>
  <c r="A5"/>
  <c r="F10"/>
  <c r="J10"/>
  <c r="A11"/>
  <c r="B11"/>
  <c r="C11"/>
  <c r="E11"/>
  <c r="F11"/>
  <c r="G11"/>
  <c r="I11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M11"/>
  <c r="O11"/>
  <c r="A12"/>
  <c r="A13"/>
  <c r="C12"/>
  <c r="E12"/>
  <c r="F12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I12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O12"/>
  <c r="C13"/>
  <c r="E13"/>
  <c r="F13"/>
  <c r="I13"/>
  <c r="O13"/>
  <c r="C14"/>
  <c r="E14"/>
  <c r="F14"/>
  <c r="I14"/>
  <c r="O14"/>
  <c r="C15"/>
  <c r="E15"/>
  <c r="F15"/>
  <c r="I15"/>
  <c r="O15"/>
  <c r="C16"/>
  <c r="E16"/>
  <c r="F16"/>
  <c r="I16"/>
  <c r="O16"/>
  <c r="C17"/>
  <c r="E17"/>
  <c r="F17"/>
  <c r="I17"/>
  <c r="O17"/>
  <c r="C18"/>
  <c r="E18"/>
  <c r="F18"/>
  <c r="I18"/>
  <c r="O18"/>
  <c r="C19"/>
  <c r="E19"/>
  <c r="F19"/>
  <c r="I19"/>
  <c r="O19"/>
  <c r="C20"/>
  <c r="E20"/>
  <c r="F20"/>
  <c r="I20"/>
  <c r="O20"/>
  <c r="C21"/>
  <c r="E21"/>
  <c r="F21"/>
  <c r="I21"/>
  <c r="O21"/>
  <c r="C22"/>
  <c r="E22"/>
  <c r="F22"/>
  <c r="I22"/>
  <c r="O22"/>
  <c r="C23"/>
  <c r="E23"/>
  <c r="F23"/>
  <c r="I23"/>
  <c r="O23"/>
  <c r="C24"/>
  <c r="E24"/>
  <c r="F24"/>
  <c r="I24"/>
  <c r="O24"/>
  <c r="C25"/>
  <c r="E25"/>
  <c r="F25"/>
  <c r="I25"/>
  <c r="O25"/>
  <c r="C26"/>
  <c r="E26"/>
  <c r="F26"/>
  <c r="I26"/>
  <c r="O26"/>
  <c r="C27"/>
  <c r="E27"/>
  <c r="F27"/>
  <c r="I27"/>
  <c r="O27"/>
  <c r="C28"/>
  <c r="E28"/>
  <c r="F28"/>
  <c r="I28"/>
  <c r="O28"/>
  <c r="C29"/>
  <c r="E29"/>
  <c r="F29"/>
  <c r="I29"/>
  <c r="O29"/>
  <c r="C30"/>
  <c r="E30"/>
  <c r="F30"/>
  <c r="I30"/>
  <c r="O30"/>
  <c r="C31"/>
  <c r="E31"/>
  <c r="F31"/>
  <c r="I31"/>
  <c r="O31"/>
  <c r="C32"/>
  <c r="E32"/>
  <c r="F32"/>
  <c r="I32"/>
  <c r="O32"/>
  <c r="C33"/>
  <c r="E33"/>
  <c r="F33"/>
  <c r="I33"/>
  <c r="O33"/>
  <c r="C34"/>
  <c r="E34"/>
  <c r="F34"/>
  <c r="I34"/>
  <c r="O34"/>
  <c r="C35"/>
  <c r="E35"/>
  <c r="F35"/>
  <c r="I35"/>
  <c r="O35"/>
  <c r="C36"/>
  <c r="E36"/>
  <c r="F36"/>
  <c r="I36"/>
  <c r="O36"/>
  <c r="C37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F37"/>
  <c r="I37"/>
  <c r="O37"/>
  <c r="P37"/>
  <c r="C38"/>
  <c r="C39"/>
  <c r="I38"/>
  <c r="O38"/>
  <c r="P38"/>
  <c r="F39"/>
  <c r="I39"/>
  <c r="J39"/>
  <c r="I40"/>
  <c r="J40"/>
  <c r="I41"/>
  <c r="J41"/>
  <c r="F42"/>
  <c r="I42"/>
  <c r="J42"/>
  <c r="F43"/>
  <c r="I43"/>
  <c r="J43"/>
  <c r="I44"/>
  <c r="J44"/>
  <c r="I45"/>
  <c r="J45"/>
  <c r="F46"/>
  <c r="I46"/>
  <c r="J46"/>
  <c r="F47"/>
  <c r="I47"/>
  <c r="J47"/>
  <c r="I48"/>
  <c r="J48"/>
  <c r="I49"/>
  <c r="J49"/>
  <c r="F50"/>
  <c r="I50"/>
  <c r="J50"/>
  <c r="F51"/>
  <c r="I51"/>
  <c r="J51"/>
  <c r="I52"/>
  <c r="J52"/>
  <c r="I53"/>
  <c r="J53"/>
  <c r="F54"/>
  <c r="I54"/>
  <c r="J54"/>
  <c r="F55"/>
  <c r="I55"/>
  <c r="J55"/>
  <c r="I56"/>
  <c r="J56"/>
  <c r="I57"/>
  <c r="J57"/>
  <c r="F58"/>
  <c r="I58"/>
  <c r="J58"/>
  <c r="F59"/>
  <c r="I59"/>
  <c r="J59"/>
  <c r="L37"/>
  <c r="K38"/>
  <c r="D39"/>
  <c r="C40"/>
  <c r="G39"/>
  <c r="H38"/>
  <c r="B13"/>
  <c r="A14"/>
  <c r="M40"/>
  <c r="N39"/>
  <c r="H10"/>
  <c r="P10"/>
  <c r="D11"/>
  <c r="H11"/>
  <c r="L11"/>
  <c r="P11"/>
  <c r="D12"/>
  <c r="H12"/>
  <c r="L12"/>
  <c r="P12"/>
  <c r="D13"/>
  <c r="H13"/>
  <c r="L13"/>
  <c r="P13"/>
  <c r="D14"/>
  <c r="H14"/>
  <c r="L14"/>
  <c r="P14"/>
  <c r="D15"/>
  <c r="H15"/>
  <c r="L15"/>
  <c r="P15"/>
  <c r="D16"/>
  <c r="H16"/>
  <c r="L16"/>
  <c r="P16"/>
  <c r="D17"/>
  <c r="H17"/>
  <c r="L17"/>
  <c r="P17"/>
  <c r="D18"/>
  <c r="H18"/>
  <c r="L18"/>
  <c r="P18"/>
  <c r="D19"/>
  <c r="H19"/>
  <c r="L19"/>
  <c r="P19"/>
  <c r="D20"/>
  <c r="H20"/>
  <c r="L20"/>
  <c r="P20"/>
  <c r="D21"/>
  <c r="H21"/>
  <c r="L21"/>
  <c r="P21"/>
  <c r="D22"/>
  <c r="H22"/>
  <c r="L22"/>
  <c r="P22"/>
  <c r="D23"/>
  <c r="H23"/>
  <c r="L23"/>
  <c r="P23"/>
  <c r="D24"/>
  <c r="H24"/>
  <c r="L24"/>
  <c r="P24"/>
  <c r="D25"/>
  <c r="H25"/>
  <c r="L25"/>
  <c r="P25"/>
  <c r="D26"/>
  <c r="H26"/>
  <c r="L26"/>
  <c r="P26"/>
  <c r="D27"/>
  <c r="H27"/>
  <c r="L27"/>
  <c r="P27"/>
  <c r="D28"/>
  <c r="H28"/>
  <c r="L28"/>
  <c r="P28"/>
  <c r="D29"/>
  <c r="H29"/>
  <c r="L29"/>
  <c r="P29"/>
  <c r="D30"/>
  <c r="H30"/>
  <c r="L30"/>
  <c r="P30"/>
  <c r="D31"/>
  <c r="H31"/>
  <c r="L31"/>
  <c r="P31"/>
  <c r="D32"/>
  <c r="H32"/>
  <c r="L32"/>
  <c r="P32"/>
  <c r="D33"/>
  <c r="H33"/>
  <c r="L33"/>
  <c r="P33"/>
  <c r="D34"/>
  <c r="H34"/>
  <c r="L34"/>
  <c r="P34"/>
  <c r="D35"/>
  <c r="H35"/>
  <c r="L35"/>
  <c r="P35"/>
  <c r="D36"/>
  <c r="H36"/>
  <c r="L36"/>
  <c r="P36"/>
  <c r="D37"/>
  <c r="H37"/>
  <c r="D10"/>
  <c r="N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N37"/>
  <c r="F38"/>
  <c r="J38"/>
  <c r="N38"/>
  <c r="B10"/>
  <c r="L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O39"/>
  <c r="B12"/>
  <c r="F56"/>
  <c r="F52"/>
  <c r="F48"/>
  <c r="F44"/>
  <c r="F40"/>
  <c r="D38"/>
  <c r="F57"/>
  <c r="F53"/>
  <c r="F49"/>
  <c r="F45"/>
  <c r="F41"/>
  <c r="H39"/>
  <c r="G40"/>
  <c r="P39"/>
  <c r="O40"/>
  <c r="M41"/>
  <c r="N40"/>
  <c r="L38"/>
  <c r="K39"/>
  <c r="A15"/>
  <c r="B14"/>
  <c r="D40"/>
  <c r="C41"/>
  <c r="M42"/>
  <c r="N41"/>
  <c r="D41"/>
  <c r="C42"/>
  <c r="L39"/>
  <c r="K40"/>
  <c r="G41"/>
  <c r="H40"/>
  <c r="B15"/>
  <c r="A16"/>
  <c r="P40"/>
  <c r="O41"/>
  <c r="P41"/>
  <c r="O42"/>
  <c r="D42"/>
  <c r="C43"/>
  <c r="M43"/>
  <c r="N42"/>
  <c r="A17"/>
  <c r="B16"/>
  <c r="L40"/>
  <c r="K41"/>
  <c r="H41"/>
  <c r="G42"/>
  <c r="H42"/>
  <c r="G43"/>
  <c r="D43"/>
  <c r="C44"/>
  <c r="M44"/>
  <c r="N43"/>
  <c r="K42"/>
  <c r="L41"/>
  <c r="O43"/>
  <c r="P42"/>
  <c r="B17"/>
  <c r="A18"/>
  <c r="A19"/>
  <c r="B18"/>
  <c r="C45"/>
  <c r="D44"/>
  <c r="P43"/>
  <c r="O44"/>
  <c r="M45"/>
  <c r="N44"/>
  <c r="H43"/>
  <c r="G44"/>
  <c r="L42"/>
  <c r="K43"/>
  <c r="H44"/>
  <c r="G45"/>
  <c r="P44"/>
  <c r="O45"/>
  <c r="M46"/>
  <c r="N45"/>
  <c r="D45"/>
  <c r="C46"/>
  <c r="L43"/>
  <c r="K44"/>
  <c r="B19"/>
  <c r="A20"/>
  <c r="A21"/>
  <c r="B20"/>
  <c r="D46"/>
  <c r="C47"/>
  <c r="O46"/>
  <c r="P45"/>
  <c r="M47"/>
  <c r="N46"/>
  <c r="L44"/>
  <c r="K45"/>
  <c r="G46"/>
  <c r="H45"/>
  <c r="C48"/>
  <c r="D47"/>
  <c r="P46"/>
  <c r="O47"/>
  <c r="B21"/>
  <c r="A22"/>
  <c r="L45"/>
  <c r="K46"/>
  <c r="H46"/>
  <c r="G47"/>
  <c r="M48"/>
  <c r="N47"/>
  <c r="L46"/>
  <c r="K47"/>
  <c r="P47"/>
  <c r="O48"/>
  <c r="D48"/>
  <c r="C49"/>
  <c r="H47"/>
  <c r="G48"/>
  <c r="A23"/>
  <c r="B22"/>
  <c r="M49"/>
  <c r="N48"/>
  <c r="H48"/>
  <c r="G49"/>
  <c r="P48"/>
  <c r="O49"/>
  <c r="B23"/>
  <c r="A24"/>
  <c r="D49"/>
  <c r="C50"/>
  <c r="L47"/>
  <c r="K48"/>
  <c r="M50"/>
  <c r="N49"/>
  <c r="D50"/>
  <c r="C51"/>
  <c r="O50"/>
  <c r="P49"/>
  <c r="K49"/>
  <c r="L48"/>
  <c r="A25"/>
  <c r="B24"/>
  <c r="H49"/>
  <c r="G50"/>
  <c r="M51"/>
  <c r="N50"/>
  <c r="K50"/>
  <c r="L49"/>
  <c r="H50"/>
  <c r="G51"/>
  <c r="D51"/>
  <c r="C52"/>
  <c r="M52"/>
  <c r="N51"/>
  <c r="B25"/>
  <c r="A26"/>
  <c r="P50"/>
  <c r="O51"/>
  <c r="P51"/>
  <c r="O52"/>
  <c r="H51"/>
  <c r="G52"/>
  <c r="L50"/>
  <c r="K51"/>
  <c r="A27"/>
  <c r="B26"/>
  <c r="D52"/>
  <c r="C53"/>
  <c r="M53"/>
  <c r="N52"/>
  <c r="H52"/>
  <c r="G53"/>
  <c r="D53"/>
  <c r="C54"/>
  <c r="L51"/>
  <c r="K52"/>
  <c r="P52"/>
  <c r="O53"/>
  <c r="M54"/>
  <c r="N53"/>
  <c r="B27"/>
  <c r="A28"/>
  <c r="A29"/>
  <c r="B28"/>
  <c r="O54"/>
  <c r="P53"/>
  <c r="D54"/>
  <c r="C55"/>
  <c r="M55"/>
  <c r="N54"/>
  <c r="K53"/>
  <c r="L52"/>
  <c r="G54"/>
  <c r="H53"/>
  <c r="L53"/>
  <c r="K54"/>
  <c r="B29"/>
  <c r="A30"/>
  <c r="D55"/>
  <c r="C56"/>
  <c r="H54"/>
  <c r="G55"/>
  <c r="M56"/>
  <c r="N55"/>
  <c r="P54"/>
  <c r="O55"/>
  <c r="P55"/>
  <c r="O56"/>
  <c r="H55"/>
  <c r="G56"/>
  <c r="A31"/>
  <c r="B30"/>
  <c r="M57"/>
  <c r="N56"/>
  <c r="D56"/>
  <c r="C57"/>
  <c r="L54"/>
  <c r="K55"/>
  <c r="L55"/>
  <c r="K56"/>
  <c r="H56"/>
  <c r="G57"/>
  <c r="B31"/>
  <c r="A32"/>
  <c r="D57"/>
  <c r="C58"/>
  <c r="P56"/>
  <c r="O57"/>
  <c r="M58"/>
  <c r="N57"/>
  <c r="D58"/>
  <c r="C59"/>
  <c r="D59"/>
  <c r="G58"/>
  <c r="H57"/>
  <c r="O58"/>
  <c r="P57"/>
  <c r="A33"/>
  <c r="B32"/>
  <c r="K57"/>
  <c r="L56"/>
  <c r="M59"/>
  <c r="N59"/>
  <c r="N58"/>
  <c r="L57"/>
  <c r="K58"/>
  <c r="P58"/>
  <c r="O59"/>
  <c r="P59"/>
  <c r="B33"/>
  <c r="A34"/>
  <c r="H58"/>
  <c r="G59"/>
  <c r="H59"/>
  <c r="A35"/>
  <c r="B34"/>
  <c r="L58"/>
  <c r="K59"/>
  <c r="L59"/>
  <c r="B35"/>
  <c r="A36"/>
  <c r="A37"/>
  <c r="B36"/>
  <c r="A38"/>
  <c r="B37"/>
  <c r="A39"/>
  <c r="B38"/>
  <c r="A40"/>
  <c r="B39"/>
  <c r="A41"/>
  <c r="B40"/>
  <c r="A42"/>
  <c r="B41"/>
  <c r="A43"/>
  <c r="B42"/>
  <c r="A44"/>
  <c r="B43"/>
  <c r="A45"/>
  <c r="B44"/>
  <c r="A46"/>
  <c r="B45"/>
  <c r="A47"/>
  <c r="B46"/>
  <c r="A48"/>
  <c r="B47"/>
  <c r="A49"/>
  <c r="B48"/>
  <c r="A50"/>
  <c r="B49"/>
  <c r="A51"/>
  <c r="B50"/>
  <c r="A52"/>
  <c r="B51"/>
  <c r="A53"/>
  <c r="B52"/>
  <c r="A54"/>
  <c r="B53"/>
  <c r="A55"/>
  <c r="B54"/>
  <c r="A56"/>
  <c r="B55"/>
  <c r="A57"/>
  <c r="B56"/>
  <c r="A58"/>
  <c r="B57"/>
  <c r="A59"/>
  <c r="B59"/>
  <c r="B58"/>
</calcChain>
</file>

<file path=xl/sharedStrings.xml><?xml version="1.0" encoding="utf-8"?>
<sst xmlns="http://schemas.openxmlformats.org/spreadsheetml/2006/main" count="115" uniqueCount="37">
  <si>
    <t>S=VT</t>
  </si>
  <si>
    <t>S = Distance Ft</t>
  </si>
  <si>
    <t>V = Velocity  Ft / Sec</t>
  </si>
  <si>
    <t>T = Time Sec</t>
  </si>
  <si>
    <t>Line Length</t>
  </si>
  <si>
    <t>Circumferance</t>
  </si>
  <si>
    <t>MPH</t>
  </si>
  <si>
    <t>Ft / Sec</t>
  </si>
  <si>
    <t xml:space="preserve">Sec. </t>
  </si>
  <si>
    <t>SINGLE LAP TIME for 60' LINES</t>
  </si>
  <si>
    <t>1.00 to 1.49</t>
  </si>
  <si>
    <t>1.50 to 1.99</t>
  </si>
  <si>
    <t>2.00 to 2.49</t>
  </si>
  <si>
    <t>2.50 to 2.99</t>
  </si>
  <si>
    <t>3.00 to 3.49</t>
  </si>
  <si>
    <t>3.50 to 3.99</t>
  </si>
  <si>
    <t>4.00 to 4.49</t>
  </si>
  <si>
    <t>4.5 to 4.99</t>
  </si>
  <si>
    <t>Sec</t>
  </si>
  <si>
    <t>Two (2) Lap Timing (Sec.) for Line Length and Speed</t>
  </si>
  <si>
    <t>Circumference</t>
  </si>
  <si>
    <t>Laps</t>
  </si>
  <si>
    <t>Line Length - measured from the Finger side of the Handle to the centerline of the aircraft</t>
  </si>
  <si>
    <t>Calculated by Howard Shenton</t>
  </si>
  <si>
    <t>METROLINA CONTOL LINE SOCETY</t>
  </si>
  <si>
    <t>For your use and information</t>
  </si>
  <si>
    <t xml:space="preserve">COMPLIMENTS FROM </t>
  </si>
  <si>
    <t>Based on 60 MPH in 1 Min =</t>
  </si>
  <si>
    <t>Ft/Sec</t>
  </si>
  <si>
    <t>Lap Time (Sec.) for Line Length and Speed for 1 Lap</t>
  </si>
  <si>
    <t>Velocity</t>
  </si>
  <si>
    <t>S = Distance Ft (Speed)\</t>
  </si>
  <si>
    <t>V = Velocity  (Ft / Sec)</t>
  </si>
  <si>
    <t>T = Time (Sec.)</t>
  </si>
  <si>
    <t>Changing the line length header will give the speed for that length</t>
  </si>
  <si>
    <t>As will changing the # of laps</t>
  </si>
  <si>
    <t>This area is for information only and does NOT print</t>
  </si>
</sst>
</file>

<file path=xl/styles.xml><?xml version="1.0" encoding="utf-8"?>
<styleSheet xmlns="http://schemas.openxmlformats.org/spreadsheetml/2006/main">
  <numFmts count="4">
    <numFmt numFmtId="164" formatCode="0.00_);\(0.00\)"/>
    <numFmt numFmtId="165" formatCode="#,##0.0"/>
    <numFmt numFmtId="166" formatCode="0_);\(0\)"/>
    <numFmt numFmtId="167" formatCode="0.0"/>
  </numFmts>
  <fonts count="13">
    <font>
      <sz val="8"/>
      <name val="Arial"/>
    </font>
    <font>
      <sz val="8"/>
      <name val="Arial"/>
    </font>
    <font>
      <sz val="8"/>
      <name val="Arial Black"/>
      <family val="2"/>
    </font>
    <font>
      <b/>
      <sz val="8"/>
      <name val="Arial"/>
      <family val="2"/>
    </font>
    <font>
      <sz val="12"/>
      <name val="Arial Black"/>
      <family val="2"/>
    </font>
    <font>
      <b/>
      <sz val="8"/>
      <name val="Arial"/>
      <family val="2"/>
    </font>
    <font>
      <sz val="8"/>
      <name val="Arial"/>
    </font>
    <font>
      <sz val="9.5"/>
      <name val="Arial Black"/>
      <family val="2"/>
    </font>
    <font>
      <b/>
      <sz val="8"/>
      <name val="Arial Black"/>
      <family val="2"/>
    </font>
    <font>
      <sz val="8"/>
      <name val="Arial"/>
    </font>
    <font>
      <sz val="10"/>
      <name val="Arial"/>
      <family val="2"/>
    </font>
    <font>
      <sz val="10"/>
      <name val="Arial Black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164" fontId="0" fillId="0" borderId="0" xfId="0" applyNumberFormat="1"/>
    <xf numFmtId="165" fontId="0" fillId="0" borderId="0" xfId="0" applyNumberFormat="1"/>
    <xf numFmtId="167" fontId="0" fillId="0" borderId="1" xfId="0" applyNumberForma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0" fillId="0" borderId="4" xfId="0" applyNumberFormat="1" applyBorder="1"/>
    <xf numFmtId="164" fontId="0" fillId="0" borderId="1" xfId="0" applyNumberFormat="1" applyBorder="1"/>
    <xf numFmtId="165" fontId="2" fillId="0" borderId="1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0" xfId="0" applyBorder="1"/>
    <xf numFmtId="165" fontId="2" fillId="0" borderId="0" xfId="0" applyNumberFormat="1" applyFont="1" applyBorder="1" applyAlignment="1">
      <alignment horizontal="centerContinuous"/>
    </xf>
    <xf numFmtId="2" fontId="0" fillId="0" borderId="8" xfId="0" applyNumberForma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10" xfId="0" applyFont="1" applyBorder="1" applyAlignment="1">
      <alignment horizontal="centerContinuous"/>
    </xf>
    <xf numFmtId="0" fontId="3" fillId="0" borderId="11" xfId="0" applyFont="1" applyBorder="1" applyAlignment="1">
      <alignment horizontal="centerContinuous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65" fontId="2" fillId="2" borderId="12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2" fontId="0" fillId="0" borderId="1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8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5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7" xfId="0" applyNumberFormat="1" applyFont="1" applyBorder="1"/>
    <xf numFmtId="167" fontId="0" fillId="0" borderId="7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8" xfId="0" applyNumberFormat="1" applyBorder="1"/>
    <xf numFmtId="165" fontId="0" fillId="0" borderId="20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3" fillId="0" borderId="24" xfId="0" applyFont="1" applyBorder="1" applyAlignment="1">
      <alignment horizontal="center"/>
    </xf>
    <xf numFmtId="165" fontId="3" fillId="0" borderId="25" xfId="0" applyNumberFormat="1" applyFon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5" fontId="1" fillId="0" borderId="0" xfId="0" applyNumberFormat="1" applyFont="1"/>
    <xf numFmtId="165" fontId="6" fillId="0" borderId="0" xfId="0" applyNumberFormat="1" applyFont="1"/>
    <xf numFmtId="164" fontId="0" fillId="0" borderId="34" xfId="0" applyNumberFormat="1" applyBorder="1"/>
    <xf numFmtId="165" fontId="0" fillId="0" borderId="34" xfId="0" applyNumberFormat="1" applyBorder="1" applyAlignment="1">
      <alignment horizontal="center"/>
    </xf>
    <xf numFmtId="0" fontId="3" fillId="0" borderId="35" xfId="0" applyFont="1" applyBorder="1" applyAlignment="1">
      <alignment horizontal="center"/>
    </xf>
    <xf numFmtId="164" fontId="0" fillId="0" borderId="36" xfId="0" applyNumberFormat="1" applyBorder="1"/>
    <xf numFmtId="0" fontId="0" fillId="0" borderId="37" xfId="0" applyBorder="1"/>
    <xf numFmtId="0" fontId="0" fillId="0" borderId="20" xfId="0" applyBorder="1"/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65" fontId="0" fillId="0" borderId="0" xfId="0" applyNumberFormat="1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0" fontId="0" fillId="0" borderId="38" xfId="0" applyBorder="1"/>
    <xf numFmtId="0" fontId="0" fillId="0" borderId="39" xfId="0" applyBorder="1"/>
    <xf numFmtId="0" fontId="0" fillId="0" borderId="39" xfId="0" applyBorder="1" applyAlignment="1">
      <alignment horizontal="centerContinuous"/>
    </xf>
    <xf numFmtId="165" fontId="0" fillId="0" borderId="39" xfId="0" applyNumberFormat="1" applyBorder="1" applyAlignment="1">
      <alignment horizontal="centerContinuous"/>
    </xf>
    <xf numFmtId="164" fontId="0" fillId="0" borderId="39" xfId="0" applyNumberFormat="1" applyBorder="1" applyAlignment="1">
      <alignment horizontal="centerContinuous"/>
    </xf>
    <xf numFmtId="0" fontId="0" fillId="0" borderId="23" xfId="0" applyBorder="1"/>
    <xf numFmtId="167" fontId="2" fillId="0" borderId="7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8" fillId="0" borderId="6" xfId="0" applyNumberFormat="1" applyFont="1" applyBorder="1"/>
    <xf numFmtId="0" fontId="2" fillId="0" borderId="40" xfId="0" applyFont="1" applyBorder="1" applyAlignment="1"/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0" fillId="0" borderId="2" xfId="0" applyNumberFormat="1" applyBorder="1" applyAlignment="1"/>
    <xf numFmtId="165" fontId="0" fillId="0" borderId="0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7" fontId="0" fillId="0" borderId="21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14" xfId="0" applyNumberFormat="1" applyBorder="1"/>
    <xf numFmtId="164" fontId="0" fillId="0" borderId="17" xfId="0" applyNumberFormat="1" applyBorder="1"/>
    <xf numFmtId="0" fontId="3" fillId="0" borderId="0" xfId="0" applyFont="1"/>
    <xf numFmtId="0" fontId="8" fillId="0" borderId="2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4" fontId="9" fillId="0" borderId="6" xfId="0" applyNumberFormat="1" applyFont="1" applyBorder="1"/>
    <xf numFmtId="164" fontId="9" fillId="0" borderId="7" xfId="0" applyNumberFormat="1" applyFont="1" applyBorder="1"/>
    <xf numFmtId="167" fontId="9" fillId="0" borderId="7" xfId="0" applyNumberFormat="1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0" fontId="0" fillId="0" borderId="34" xfId="0" applyBorder="1"/>
    <xf numFmtId="0" fontId="0" fillId="0" borderId="36" xfId="0" applyBorder="1"/>
    <xf numFmtId="0" fontId="4" fillId="0" borderId="0" xfId="0" applyFont="1" applyBorder="1" applyAlignment="1">
      <alignment horizontal="centerContinuous" vertical="center"/>
    </xf>
    <xf numFmtId="0" fontId="5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166" fontId="5" fillId="3" borderId="27" xfId="0" applyNumberFormat="1" applyFont="1" applyFill="1" applyBorder="1" applyAlignment="1">
      <alignment horizontal="center"/>
    </xf>
    <xf numFmtId="166" fontId="8" fillId="3" borderId="27" xfId="0" applyNumberFormat="1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/>
    <xf numFmtId="165" fontId="2" fillId="3" borderId="43" xfId="0" applyNumberFormat="1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0" fillId="3" borderId="44" xfId="0" applyFill="1" applyBorder="1"/>
    <xf numFmtId="0" fontId="0" fillId="3" borderId="2" xfId="0" applyFill="1" applyBorder="1"/>
    <xf numFmtId="164" fontId="0" fillId="3" borderId="3" xfId="0" applyNumberFormat="1" applyFill="1" applyBorder="1" applyAlignment="1">
      <alignment horizontal="right"/>
    </xf>
    <xf numFmtId="0" fontId="4" fillId="3" borderId="45" xfId="0" applyFont="1" applyFill="1" applyBorder="1" applyAlignment="1">
      <alignment horizontal="centerContinuous"/>
    </xf>
    <xf numFmtId="0" fontId="0" fillId="3" borderId="46" xfId="0" applyFill="1" applyBorder="1" applyAlignment="1">
      <alignment horizontal="centerContinuous"/>
    </xf>
    <xf numFmtId="165" fontId="0" fillId="3" borderId="46" xfId="0" applyNumberFormat="1" applyFill="1" applyBorder="1" applyAlignment="1">
      <alignment horizontal="centerContinuous"/>
    </xf>
    <xf numFmtId="164" fontId="0" fillId="3" borderId="46" xfId="0" applyNumberFormat="1" applyFill="1" applyBorder="1" applyAlignment="1">
      <alignment horizontal="centerContinuous"/>
    </xf>
    <xf numFmtId="0" fontId="0" fillId="3" borderId="47" xfId="0" applyFill="1" applyBorder="1" applyAlignment="1">
      <alignment horizontal="centerContinuous"/>
    </xf>
    <xf numFmtId="0" fontId="4" fillId="3" borderId="48" xfId="0" applyFont="1" applyFill="1" applyBorder="1" applyAlignment="1">
      <alignment horizontal="centerContinuous"/>
    </xf>
    <xf numFmtId="0" fontId="0" fillId="3" borderId="49" xfId="0" applyFill="1" applyBorder="1" applyAlignment="1">
      <alignment horizontal="centerContinuous"/>
    </xf>
    <xf numFmtId="165" fontId="0" fillId="3" borderId="49" xfId="0" applyNumberFormat="1" applyFill="1" applyBorder="1" applyAlignment="1">
      <alignment horizontal="centerContinuous"/>
    </xf>
    <xf numFmtId="164" fontId="0" fillId="3" borderId="49" xfId="0" applyNumberFormat="1" applyFill="1" applyBorder="1" applyAlignment="1">
      <alignment horizontal="centerContinuous"/>
    </xf>
    <xf numFmtId="0" fontId="0" fillId="3" borderId="50" xfId="0" applyFill="1" applyBorder="1" applyAlignment="1">
      <alignment horizontal="centerContinuous"/>
    </xf>
    <xf numFmtId="164" fontId="2" fillId="3" borderId="5" xfId="0" applyNumberFormat="1" applyFont="1" applyFill="1" applyBorder="1"/>
    <xf numFmtId="0" fontId="10" fillId="0" borderId="0" xfId="0" applyFont="1"/>
    <xf numFmtId="0" fontId="11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61</xdr:row>
      <xdr:rowOff>68581</xdr:rowOff>
    </xdr:from>
    <xdr:to>
      <xdr:col>2</xdr:col>
      <xdr:colOff>15240</xdr:colOff>
      <xdr:row>68</xdr:row>
      <xdr:rowOff>5884</xdr:rowOff>
    </xdr:to>
    <xdr:pic>
      <xdr:nvPicPr>
        <xdr:cNvPr id="2" name="Picture 1" descr="MCLS_LOGO_B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" y="9273541"/>
          <a:ext cx="838200" cy="920283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</xdr:colOff>
      <xdr:row>61</xdr:row>
      <xdr:rowOff>38102</xdr:rowOff>
    </xdr:from>
    <xdr:to>
      <xdr:col>12</xdr:col>
      <xdr:colOff>426720</xdr:colOff>
      <xdr:row>68</xdr:row>
      <xdr:rowOff>5822</xdr:rowOff>
    </xdr:to>
    <xdr:pic>
      <xdr:nvPicPr>
        <xdr:cNvPr id="3" name="Picture 2" descr="MCLS_LOGO_B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18760" y="9883142"/>
          <a:ext cx="868680" cy="866880"/>
        </a:xfrm>
        <a:prstGeom prst="rect">
          <a:avLst/>
        </a:prstGeom>
      </xdr:spPr>
    </xdr:pic>
    <xdr:clientData/>
  </xdr:twoCellAnchor>
  <xdr:twoCellAnchor>
    <xdr:from>
      <xdr:col>14</xdr:col>
      <xdr:colOff>45720</xdr:colOff>
      <xdr:row>0</xdr:row>
      <xdr:rowOff>22860</xdr:rowOff>
    </xdr:from>
    <xdr:to>
      <xdr:col>15</xdr:col>
      <xdr:colOff>15240</xdr:colOff>
      <xdr:row>4</xdr:row>
      <xdr:rowOff>83820</xdr:rowOff>
    </xdr:to>
    <xdr:sp macro="" textlink="">
      <xdr:nvSpPr>
        <xdr:cNvPr id="4" name="Right Brace 3"/>
        <xdr:cNvSpPr/>
      </xdr:nvSpPr>
      <xdr:spPr>
        <a:xfrm>
          <a:off x="6355080" y="22860"/>
          <a:ext cx="457200" cy="861060"/>
        </a:xfrm>
        <a:prstGeom prst="rightBrace">
          <a:avLst>
            <a:gd name="adj1" fmla="val 8333"/>
            <a:gd name="adj2" fmla="val 429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74</xdr:row>
      <xdr:rowOff>68581</xdr:rowOff>
    </xdr:from>
    <xdr:to>
      <xdr:col>2</xdr:col>
      <xdr:colOff>15240</xdr:colOff>
      <xdr:row>80</xdr:row>
      <xdr:rowOff>127804</xdr:rowOff>
    </xdr:to>
    <xdr:pic>
      <xdr:nvPicPr>
        <xdr:cNvPr id="2" name="Picture 1" descr="MCLS_LOGO_B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" y="8610601"/>
          <a:ext cx="838200" cy="836463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</xdr:colOff>
      <xdr:row>74</xdr:row>
      <xdr:rowOff>38102</xdr:rowOff>
    </xdr:from>
    <xdr:to>
      <xdr:col>12</xdr:col>
      <xdr:colOff>426720</xdr:colOff>
      <xdr:row>80</xdr:row>
      <xdr:rowOff>127742</xdr:rowOff>
    </xdr:to>
    <xdr:pic>
      <xdr:nvPicPr>
        <xdr:cNvPr id="3" name="Picture 2" descr="MCLS_LOGO_B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18760" y="8580122"/>
          <a:ext cx="868680" cy="8668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60</xdr:row>
      <xdr:rowOff>68581</xdr:rowOff>
    </xdr:from>
    <xdr:to>
      <xdr:col>2</xdr:col>
      <xdr:colOff>15240</xdr:colOff>
      <xdr:row>67</xdr:row>
      <xdr:rowOff>59224</xdr:rowOff>
    </xdr:to>
    <xdr:pic>
      <xdr:nvPicPr>
        <xdr:cNvPr id="2" name="Picture 1" descr="MCLS_LOGO_B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" y="9273541"/>
          <a:ext cx="838200" cy="920283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</xdr:colOff>
      <xdr:row>60</xdr:row>
      <xdr:rowOff>38102</xdr:rowOff>
    </xdr:from>
    <xdr:to>
      <xdr:col>12</xdr:col>
      <xdr:colOff>426720</xdr:colOff>
      <xdr:row>67</xdr:row>
      <xdr:rowOff>59162</xdr:rowOff>
    </xdr:to>
    <xdr:pic>
      <xdr:nvPicPr>
        <xdr:cNvPr id="3" name="Picture 2" descr="MCLS_LOGO_B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18760" y="9243062"/>
          <a:ext cx="868680" cy="950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60</xdr:row>
      <xdr:rowOff>68581</xdr:rowOff>
    </xdr:from>
    <xdr:to>
      <xdr:col>2</xdr:col>
      <xdr:colOff>15240</xdr:colOff>
      <xdr:row>67</xdr:row>
      <xdr:rowOff>59224</xdr:rowOff>
    </xdr:to>
    <xdr:pic>
      <xdr:nvPicPr>
        <xdr:cNvPr id="2" name="Picture 1" descr="MCLS_LOGO_B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" y="9273541"/>
          <a:ext cx="838200" cy="920283"/>
        </a:xfrm>
        <a:prstGeom prst="rect">
          <a:avLst/>
        </a:prstGeom>
      </xdr:spPr>
    </xdr:pic>
    <xdr:clientData/>
  </xdr:twoCellAnchor>
  <xdr:twoCellAnchor editAs="oneCell">
    <xdr:from>
      <xdr:col>13</xdr:col>
      <xdr:colOff>342900</xdr:colOff>
      <xdr:row>60</xdr:row>
      <xdr:rowOff>0</xdr:rowOff>
    </xdr:from>
    <xdr:to>
      <xdr:col>15</xdr:col>
      <xdr:colOff>373380</xdr:colOff>
      <xdr:row>67</xdr:row>
      <xdr:rowOff>21060</xdr:rowOff>
    </xdr:to>
    <xdr:pic>
      <xdr:nvPicPr>
        <xdr:cNvPr id="4" name="Picture 3" descr="MCLS_LOGO_B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28360" y="9166860"/>
          <a:ext cx="868680" cy="95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70"/>
  <sheetViews>
    <sheetView tabSelected="1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P6" sqref="P6"/>
    </sheetView>
  </sheetViews>
  <sheetFormatPr baseColWidth="10" defaultColWidth="9" defaultRowHeight="10"/>
  <cols>
    <col min="1" max="1" width="7.19921875" customWidth="1"/>
    <col min="6" max="6" width="9.19921875" style="2" customWidth="1"/>
    <col min="11" max="11" width="9.19921875" style="1" customWidth="1"/>
    <col min="14" max="14" width="1.19921875" customWidth="1"/>
  </cols>
  <sheetData>
    <row r="1" spans="1:17" ht="19" thickTop="1">
      <c r="A1" s="123" t="s">
        <v>34</v>
      </c>
      <c r="B1" s="124"/>
      <c r="C1" s="124"/>
      <c r="D1" s="124"/>
      <c r="E1" s="124"/>
      <c r="F1" s="125"/>
      <c r="G1" s="124"/>
      <c r="H1" s="124"/>
      <c r="I1" s="124"/>
      <c r="J1" s="124"/>
      <c r="K1" s="126"/>
      <c r="L1" s="124"/>
      <c r="M1" s="127"/>
    </row>
    <row r="2" spans="1:17" ht="19" thickBot="1">
      <c r="A2" s="128" t="s">
        <v>35</v>
      </c>
      <c r="B2" s="129"/>
      <c r="C2" s="129"/>
      <c r="D2" s="129"/>
      <c r="E2" s="129"/>
      <c r="F2" s="130"/>
      <c r="G2" s="129"/>
      <c r="H2" s="129"/>
      <c r="I2" s="129"/>
      <c r="J2" s="129"/>
      <c r="K2" s="131"/>
      <c r="L2" s="129"/>
      <c r="M2" s="132"/>
      <c r="P2" s="134" t="s">
        <v>36</v>
      </c>
    </row>
    <row r="3" spans="1:17" ht="12" thickTop="1" thickBot="1">
      <c r="B3" t="s">
        <v>1</v>
      </c>
      <c r="L3" s="14" t="s">
        <v>30</v>
      </c>
    </row>
    <row r="4" spans="1:17" ht="14" thickTop="1" thickBot="1">
      <c r="A4" t="s">
        <v>0</v>
      </c>
      <c r="B4" t="s">
        <v>2</v>
      </c>
      <c r="F4" s="110">
        <v>2</v>
      </c>
      <c r="G4" s="109" t="s">
        <v>21</v>
      </c>
      <c r="I4" s="120"/>
      <c r="J4" s="121"/>
      <c r="K4" s="122" t="s">
        <v>27</v>
      </c>
      <c r="L4">
        <f>88/60</f>
        <v>1.4666666666666666</v>
      </c>
      <c r="M4" t="s">
        <v>28</v>
      </c>
    </row>
    <row r="5" spans="1:17" ht="12" thickTop="1" thickBot="1">
      <c r="B5" t="s">
        <v>3</v>
      </c>
      <c r="Q5" s="108"/>
    </row>
    <row r="6" spans="1:17" ht="20" thickTop="1" thickBot="1">
      <c r="A6" s="137" t="s">
        <v>19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9"/>
    </row>
    <row r="7" spans="1:17" s="91" customFormat="1" ht="17" thickTop="1" thickBot="1">
      <c r="A7" s="144" t="s">
        <v>22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7" ht="13" thickTop="1">
      <c r="A8" s="140" t="s">
        <v>4</v>
      </c>
      <c r="B8" s="141"/>
      <c r="C8" s="102">
        <v>35</v>
      </c>
      <c r="D8" s="103">
        <v>42</v>
      </c>
      <c r="E8" s="104">
        <v>52.5</v>
      </c>
      <c r="F8" s="103">
        <v>60</v>
      </c>
      <c r="G8" s="104">
        <v>61</v>
      </c>
      <c r="H8" s="103">
        <v>62</v>
      </c>
      <c r="I8" s="104">
        <v>63</v>
      </c>
      <c r="J8" s="103">
        <v>64</v>
      </c>
      <c r="K8" s="105">
        <v>65</v>
      </c>
      <c r="L8" s="106">
        <v>67</v>
      </c>
      <c r="M8" s="107">
        <v>70</v>
      </c>
    </row>
    <row r="9" spans="1:17" ht="12">
      <c r="A9" s="142" t="s">
        <v>20</v>
      </c>
      <c r="B9" s="143"/>
      <c r="C9" s="52">
        <f>(3.14*(C8*2))*F4</f>
        <v>439.6</v>
      </c>
      <c r="D9" s="77">
        <f>(3.14*(D8*2))*F4</f>
        <v>527.52</v>
      </c>
      <c r="E9" s="40">
        <f>(3.14*(E8*2))*F4</f>
        <v>659.4</v>
      </c>
      <c r="F9" s="77">
        <f>(3.14*(F8*2))*F4</f>
        <v>753.6</v>
      </c>
      <c r="G9" s="40">
        <f>(3.14*(G8*2))*F4</f>
        <v>766.16000000000008</v>
      </c>
      <c r="H9" s="77">
        <f>(3.14*(H8*2))*F4</f>
        <v>778.72</v>
      </c>
      <c r="I9" s="40">
        <f>(3.14*(I8*2))*F4</f>
        <v>791.28000000000009</v>
      </c>
      <c r="J9" s="77">
        <f>(3.14*(J8*2))*F4</f>
        <v>803.84</v>
      </c>
      <c r="K9" s="40">
        <f>(3.14*(K8*2))*F4</f>
        <v>816.4</v>
      </c>
      <c r="L9" s="77">
        <f>(3.14*(L8*2))*F4</f>
        <v>841.52</v>
      </c>
      <c r="M9" s="97">
        <f>(3.14*(M8*2))*F4</f>
        <v>879.2</v>
      </c>
    </row>
    <row r="10" spans="1:17" ht="13" thickBot="1">
      <c r="A10" s="92" t="s">
        <v>6</v>
      </c>
      <c r="B10" s="51" t="s">
        <v>7</v>
      </c>
      <c r="C10" s="54" t="s">
        <v>8</v>
      </c>
      <c r="D10" s="78" t="s">
        <v>8</v>
      </c>
      <c r="E10" s="41" t="s">
        <v>8</v>
      </c>
      <c r="F10" s="78" t="s">
        <v>8</v>
      </c>
      <c r="G10" s="41" t="s">
        <v>8</v>
      </c>
      <c r="H10" s="78" t="s">
        <v>8</v>
      </c>
      <c r="I10" s="41" t="s">
        <v>8</v>
      </c>
      <c r="J10" s="78" t="s">
        <v>8</v>
      </c>
      <c r="K10" s="41" t="s">
        <v>8</v>
      </c>
      <c r="L10" s="78" t="s">
        <v>8</v>
      </c>
      <c r="M10" s="98" t="s">
        <v>8</v>
      </c>
    </row>
    <row r="11" spans="1:17" ht="13" thickTop="1">
      <c r="A11" s="93">
        <v>5</v>
      </c>
      <c r="B11" s="47">
        <f t="shared" ref="B11:B39" si="0">A11*$L$4</f>
        <v>7.333333333333333</v>
      </c>
      <c r="C11" s="5">
        <f t="shared" ref="C11:E26" si="1">C$9/$B11</f>
        <v>59.945454545454552</v>
      </c>
      <c r="D11" s="38">
        <f t="shared" si="1"/>
        <v>71.934545454545457</v>
      </c>
      <c r="E11" s="34">
        <f t="shared" si="1"/>
        <v>89.918181818181822</v>
      </c>
      <c r="F11" s="38">
        <f t="shared" ref="F11:F60" si="2">$F$9/B11</f>
        <v>102.76363636363637</v>
      </c>
      <c r="G11" s="34">
        <f t="shared" ref="G11:L29" si="3">G$9/$B11</f>
        <v>104.47636363636366</v>
      </c>
      <c r="H11" s="38">
        <f t="shared" si="3"/>
        <v>106.18909090909092</v>
      </c>
      <c r="I11" s="34">
        <f t="shared" si="3"/>
        <v>107.9018181818182</v>
      </c>
      <c r="J11" s="38">
        <f t="shared" si="3"/>
        <v>109.61454545454546</v>
      </c>
      <c r="K11" s="34">
        <f t="shared" si="3"/>
        <v>111.32727272727273</v>
      </c>
      <c r="L11" s="38">
        <f t="shared" si="3"/>
        <v>114.75272727272727</v>
      </c>
      <c r="M11" s="95">
        <f t="shared" ref="M11:M42" si="4">M$9/$B11</f>
        <v>119.8909090909091</v>
      </c>
    </row>
    <row r="12" spans="1:17" ht="12">
      <c r="A12" s="93">
        <v>10</v>
      </c>
      <c r="B12" s="47">
        <f t="shared" si="0"/>
        <v>14.666666666666666</v>
      </c>
      <c r="C12" s="5">
        <f t="shared" si="1"/>
        <v>29.972727272727276</v>
      </c>
      <c r="D12" s="38">
        <f t="shared" si="1"/>
        <v>35.967272727272729</v>
      </c>
      <c r="E12" s="34">
        <f t="shared" si="1"/>
        <v>44.959090909090911</v>
      </c>
      <c r="F12" s="38">
        <f t="shared" si="2"/>
        <v>51.381818181818183</v>
      </c>
      <c r="G12" s="34">
        <f t="shared" si="3"/>
        <v>52.238181818181829</v>
      </c>
      <c r="H12" s="38">
        <f t="shared" si="3"/>
        <v>53.094545454545461</v>
      </c>
      <c r="I12" s="34">
        <f t="shared" si="3"/>
        <v>53.9509090909091</v>
      </c>
      <c r="J12" s="38">
        <f t="shared" si="3"/>
        <v>54.807272727272732</v>
      </c>
      <c r="K12" s="34">
        <f t="shared" si="3"/>
        <v>55.663636363636364</v>
      </c>
      <c r="L12" s="38">
        <f t="shared" si="3"/>
        <v>57.376363636363635</v>
      </c>
      <c r="M12" s="95">
        <f t="shared" si="4"/>
        <v>59.945454545454552</v>
      </c>
    </row>
    <row r="13" spans="1:17" ht="12">
      <c r="A13" s="94">
        <v>15</v>
      </c>
      <c r="B13" s="48">
        <f t="shared" si="0"/>
        <v>22</v>
      </c>
      <c r="C13" s="6">
        <f t="shared" si="1"/>
        <v>19.981818181818184</v>
      </c>
      <c r="D13" s="39">
        <f t="shared" si="1"/>
        <v>23.978181818181817</v>
      </c>
      <c r="E13" s="35">
        <f t="shared" si="1"/>
        <v>29.972727272727273</v>
      </c>
      <c r="F13" s="39">
        <f t="shared" si="2"/>
        <v>34.254545454545458</v>
      </c>
      <c r="G13" s="35">
        <f t="shared" si="3"/>
        <v>34.825454545454548</v>
      </c>
      <c r="H13" s="39">
        <f t="shared" si="3"/>
        <v>35.396363636363638</v>
      </c>
      <c r="I13" s="35">
        <f t="shared" si="3"/>
        <v>35.967272727272729</v>
      </c>
      <c r="J13" s="39">
        <f t="shared" si="3"/>
        <v>36.538181818181819</v>
      </c>
      <c r="K13" s="35">
        <f t="shared" si="3"/>
        <v>37.109090909090909</v>
      </c>
      <c r="L13" s="39">
        <f t="shared" si="3"/>
        <v>38.25090909090909</v>
      </c>
      <c r="M13" s="96">
        <f t="shared" si="4"/>
        <v>39.963636363636368</v>
      </c>
    </row>
    <row r="14" spans="1:17" ht="12">
      <c r="A14" s="93">
        <v>20</v>
      </c>
      <c r="B14" s="47">
        <f t="shared" si="0"/>
        <v>29.333333333333332</v>
      </c>
      <c r="C14" s="5">
        <f t="shared" si="1"/>
        <v>14.986363636363638</v>
      </c>
      <c r="D14" s="38">
        <f t="shared" si="1"/>
        <v>17.983636363636364</v>
      </c>
      <c r="E14" s="34">
        <f t="shared" si="1"/>
        <v>22.479545454545455</v>
      </c>
      <c r="F14" s="38">
        <f t="shared" si="2"/>
        <v>25.690909090909091</v>
      </c>
      <c r="G14" s="34">
        <f t="shared" si="3"/>
        <v>26.119090909090914</v>
      </c>
      <c r="H14" s="38">
        <f t="shared" si="3"/>
        <v>26.54727272727273</v>
      </c>
      <c r="I14" s="34">
        <f t="shared" si="3"/>
        <v>26.97545454545455</v>
      </c>
      <c r="J14" s="38">
        <f t="shared" si="3"/>
        <v>27.403636363636366</v>
      </c>
      <c r="K14" s="34">
        <f t="shared" si="3"/>
        <v>27.831818181818182</v>
      </c>
      <c r="L14" s="38">
        <f t="shared" si="3"/>
        <v>28.688181818181818</v>
      </c>
      <c r="M14" s="95">
        <f t="shared" si="4"/>
        <v>29.972727272727276</v>
      </c>
    </row>
    <row r="15" spans="1:17" ht="12">
      <c r="A15" s="94">
        <v>25</v>
      </c>
      <c r="B15" s="48">
        <f t="shared" si="0"/>
        <v>36.666666666666664</v>
      </c>
      <c r="C15" s="6">
        <f t="shared" si="1"/>
        <v>11.98909090909091</v>
      </c>
      <c r="D15" s="39">
        <f t="shared" si="1"/>
        <v>14.386909090909091</v>
      </c>
      <c r="E15" s="35">
        <f t="shared" si="1"/>
        <v>17.983636363636364</v>
      </c>
      <c r="F15" s="39">
        <f t="shared" si="2"/>
        <v>20.552727272727275</v>
      </c>
      <c r="G15" s="35">
        <f t="shared" si="3"/>
        <v>20.895272727272729</v>
      </c>
      <c r="H15" s="39">
        <f t="shared" si="3"/>
        <v>21.237818181818184</v>
      </c>
      <c r="I15" s="35">
        <f t="shared" si="3"/>
        <v>21.580363636363639</v>
      </c>
      <c r="J15" s="39">
        <f t="shared" si="3"/>
        <v>21.922909090909094</v>
      </c>
      <c r="K15" s="35">
        <f t="shared" si="3"/>
        <v>22.265454545454546</v>
      </c>
      <c r="L15" s="39">
        <f t="shared" si="3"/>
        <v>22.950545454545455</v>
      </c>
      <c r="M15" s="96">
        <f t="shared" si="4"/>
        <v>23.97818181818182</v>
      </c>
    </row>
    <row r="16" spans="1:17" ht="12">
      <c r="A16" s="93">
        <v>30</v>
      </c>
      <c r="B16" s="47">
        <f t="shared" si="0"/>
        <v>44</v>
      </c>
      <c r="C16" s="5">
        <f t="shared" si="1"/>
        <v>9.9909090909090921</v>
      </c>
      <c r="D16" s="38">
        <f t="shared" si="1"/>
        <v>11.989090909090908</v>
      </c>
      <c r="E16" s="34">
        <f t="shared" si="1"/>
        <v>14.986363636363636</v>
      </c>
      <c r="F16" s="38">
        <f t="shared" si="2"/>
        <v>17.127272727272729</v>
      </c>
      <c r="G16" s="34">
        <f t="shared" si="3"/>
        <v>17.412727272727274</v>
      </c>
      <c r="H16" s="38">
        <f t="shared" si="3"/>
        <v>17.698181818181819</v>
      </c>
      <c r="I16" s="34">
        <f t="shared" si="3"/>
        <v>17.983636363636364</v>
      </c>
      <c r="J16" s="38">
        <f t="shared" si="3"/>
        <v>18.269090909090909</v>
      </c>
      <c r="K16" s="34">
        <f t="shared" si="3"/>
        <v>18.554545454545455</v>
      </c>
      <c r="L16" s="38">
        <f t="shared" si="3"/>
        <v>19.125454545454545</v>
      </c>
      <c r="M16" s="95">
        <f t="shared" si="4"/>
        <v>19.981818181818184</v>
      </c>
    </row>
    <row r="17" spans="1:13" ht="12">
      <c r="A17" s="94">
        <v>35</v>
      </c>
      <c r="B17" s="48">
        <f t="shared" si="0"/>
        <v>51.333333333333329</v>
      </c>
      <c r="C17" s="6">
        <f t="shared" si="1"/>
        <v>8.5636363636363644</v>
      </c>
      <c r="D17" s="39">
        <f t="shared" si="1"/>
        <v>10.276363636363637</v>
      </c>
      <c r="E17" s="35">
        <f t="shared" si="1"/>
        <v>12.845454545454546</v>
      </c>
      <c r="F17" s="39">
        <f t="shared" si="2"/>
        <v>14.680519480519482</v>
      </c>
      <c r="G17" s="35">
        <f t="shared" si="3"/>
        <v>14.925194805194808</v>
      </c>
      <c r="H17" s="39">
        <f t="shared" si="3"/>
        <v>15.169870129870132</v>
      </c>
      <c r="I17" s="35">
        <f t="shared" si="3"/>
        <v>15.414545454545458</v>
      </c>
      <c r="J17" s="39">
        <f t="shared" si="3"/>
        <v>15.659220779220782</v>
      </c>
      <c r="K17" s="35">
        <f t="shared" si="3"/>
        <v>15.903896103896106</v>
      </c>
      <c r="L17" s="39">
        <f t="shared" si="3"/>
        <v>16.393246753246753</v>
      </c>
      <c r="M17" s="96">
        <f t="shared" si="4"/>
        <v>17.127272727272729</v>
      </c>
    </row>
    <row r="18" spans="1:13" ht="12">
      <c r="A18" s="93">
        <v>40</v>
      </c>
      <c r="B18" s="47">
        <f t="shared" si="0"/>
        <v>58.666666666666664</v>
      </c>
      <c r="C18" s="5">
        <f t="shared" si="1"/>
        <v>7.4931818181818191</v>
      </c>
      <c r="D18" s="38">
        <f t="shared" si="1"/>
        <v>8.9918181818181822</v>
      </c>
      <c r="E18" s="34">
        <f t="shared" si="1"/>
        <v>11.239772727272728</v>
      </c>
      <c r="F18" s="38">
        <f t="shared" si="2"/>
        <v>12.845454545454546</v>
      </c>
      <c r="G18" s="34">
        <f t="shared" si="3"/>
        <v>13.059545454545457</v>
      </c>
      <c r="H18" s="38">
        <f t="shared" si="3"/>
        <v>13.273636363636365</v>
      </c>
      <c r="I18" s="34">
        <f t="shared" si="3"/>
        <v>13.487727272727275</v>
      </c>
      <c r="J18" s="38">
        <f t="shared" si="3"/>
        <v>13.701818181818183</v>
      </c>
      <c r="K18" s="34">
        <f t="shared" si="3"/>
        <v>13.915909090909091</v>
      </c>
      <c r="L18" s="38">
        <f t="shared" si="3"/>
        <v>14.344090909090909</v>
      </c>
      <c r="M18" s="95">
        <f t="shared" si="4"/>
        <v>14.986363636363638</v>
      </c>
    </row>
    <row r="19" spans="1:13" ht="12">
      <c r="A19" s="94">
        <v>45</v>
      </c>
      <c r="B19" s="48">
        <f t="shared" si="0"/>
        <v>66</v>
      </c>
      <c r="C19" s="6">
        <f t="shared" si="1"/>
        <v>6.6606060606060611</v>
      </c>
      <c r="D19" s="39">
        <f t="shared" si="1"/>
        <v>7.9927272727272722</v>
      </c>
      <c r="E19" s="35">
        <f t="shared" si="1"/>
        <v>9.9909090909090903</v>
      </c>
      <c r="F19" s="39">
        <f t="shared" si="2"/>
        <v>11.418181818181818</v>
      </c>
      <c r="G19" s="35">
        <f t="shared" si="3"/>
        <v>11.608484848484849</v>
      </c>
      <c r="H19" s="39">
        <f t="shared" si="3"/>
        <v>11.798787878787879</v>
      </c>
      <c r="I19" s="35">
        <f t="shared" si="3"/>
        <v>11.98909090909091</v>
      </c>
      <c r="J19" s="39">
        <f t="shared" si="3"/>
        <v>12.17939393939394</v>
      </c>
      <c r="K19" s="35">
        <f t="shared" si="3"/>
        <v>12.369696969696969</v>
      </c>
      <c r="L19" s="39">
        <f t="shared" si="3"/>
        <v>12.75030303030303</v>
      </c>
      <c r="M19" s="96">
        <f t="shared" si="4"/>
        <v>13.321212121212122</v>
      </c>
    </row>
    <row r="20" spans="1:13" ht="12">
      <c r="A20" s="93">
        <v>50</v>
      </c>
      <c r="B20" s="47">
        <f t="shared" si="0"/>
        <v>73.333333333333329</v>
      </c>
      <c r="C20" s="5">
        <f t="shared" si="1"/>
        <v>5.9945454545454551</v>
      </c>
      <c r="D20" s="38">
        <f t="shared" si="1"/>
        <v>7.1934545454545455</v>
      </c>
      <c r="E20" s="34">
        <f t="shared" si="1"/>
        <v>8.9918181818181822</v>
      </c>
      <c r="F20" s="38">
        <f t="shared" si="2"/>
        <v>10.276363636363637</v>
      </c>
      <c r="G20" s="34">
        <f t="shared" si="3"/>
        <v>10.447636363636365</v>
      </c>
      <c r="H20" s="38">
        <f t="shared" si="3"/>
        <v>10.618909090909092</v>
      </c>
      <c r="I20" s="34">
        <f t="shared" si="3"/>
        <v>10.79018181818182</v>
      </c>
      <c r="J20" s="38">
        <f t="shared" si="3"/>
        <v>10.961454545454547</v>
      </c>
      <c r="K20" s="34">
        <f t="shared" si="3"/>
        <v>11.132727272727273</v>
      </c>
      <c r="L20" s="38">
        <f t="shared" si="3"/>
        <v>11.475272727272728</v>
      </c>
      <c r="M20" s="95">
        <f t="shared" si="4"/>
        <v>11.98909090909091</v>
      </c>
    </row>
    <row r="21" spans="1:13" ht="12">
      <c r="A21" s="93">
        <v>51</v>
      </c>
      <c r="B21" s="47">
        <f t="shared" si="0"/>
        <v>74.8</v>
      </c>
      <c r="C21" s="5">
        <f t="shared" si="1"/>
        <v>5.8770053475935837</v>
      </c>
      <c r="D21" s="38">
        <f t="shared" si="1"/>
        <v>7.0524064171122998</v>
      </c>
      <c r="E21" s="34">
        <f t="shared" si="1"/>
        <v>8.8155080213903751</v>
      </c>
      <c r="F21" s="38">
        <f t="shared" si="2"/>
        <v>10.074866310160429</v>
      </c>
      <c r="G21" s="34">
        <f t="shared" si="3"/>
        <v>10.242780748663103</v>
      </c>
      <c r="H21" s="38">
        <f t="shared" si="3"/>
        <v>10.410695187165777</v>
      </c>
      <c r="I21" s="34">
        <f t="shared" si="3"/>
        <v>10.578609625668451</v>
      </c>
      <c r="J21" s="38">
        <f t="shared" si="3"/>
        <v>10.746524064171124</v>
      </c>
      <c r="K21" s="34">
        <f t="shared" si="3"/>
        <v>10.914438502673796</v>
      </c>
      <c r="L21" s="38">
        <f t="shared" si="3"/>
        <v>11.250267379679144</v>
      </c>
      <c r="M21" s="95">
        <f t="shared" si="4"/>
        <v>11.754010695187167</v>
      </c>
    </row>
    <row r="22" spans="1:13" ht="12">
      <c r="A22" s="93">
        <v>52</v>
      </c>
      <c r="B22" s="47">
        <f t="shared" si="0"/>
        <v>76.266666666666666</v>
      </c>
      <c r="C22" s="5">
        <f t="shared" si="1"/>
        <v>5.7639860139860142</v>
      </c>
      <c r="D22" s="38">
        <f t="shared" si="1"/>
        <v>6.9167832167832168</v>
      </c>
      <c r="E22" s="34">
        <f t="shared" si="1"/>
        <v>8.6459790209790199</v>
      </c>
      <c r="F22" s="38">
        <f t="shared" si="2"/>
        <v>9.8811188811188817</v>
      </c>
      <c r="G22" s="34">
        <f t="shared" si="3"/>
        <v>10.045804195804196</v>
      </c>
      <c r="H22" s="38">
        <f t="shared" si="3"/>
        <v>10.210489510489511</v>
      </c>
      <c r="I22" s="34">
        <f t="shared" si="3"/>
        <v>10.375174825174826</v>
      </c>
      <c r="J22" s="38">
        <f t="shared" si="3"/>
        <v>10.53986013986014</v>
      </c>
      <c r="K22" s="34">
        <f t="shared" si="3"/>
        <v>10.704545454545455</v>
      </c>
      <c r="L22" s="38">
        <f t="shared" si="3"/>
        <v>11.033916083916084</v>
      </c>
      <c r="M22" s="95">
        <f t="shared" si="4"/>
        <v>11.527972027972028</v>
      </c>
    </row>
    <row r="23" spans="1:13" ht="12">
      <c r="A23" s="93">
        <v>53</v>
      </c>
      <c r="B23" s="47">
        <f t="shared" si="0"/>
        <v>77.733333333333334</v>
      </c>
      <c r="C23" s="5">
        <f t="shared" si="1"/>
        <v>5.6552315608919388</v>
      </c>
      <c r="D23" s="38">
        <f t="shared" si="1"/>
        <v>6.7862778730703255</v>
      </c>
      <c r="E23" s="34">
        <f t="shared" si="1"/>
        <v>8.4828473413379069</v>
      </c>
      <c r="F23" s="38">
        <f t="shared" si="2"/>
        <v>9.694682675814752</v>
      </c>
      <c r="G23" s="34">
        <f t="shared" si="3"/>
        <v>9.8562607204116652</v>
      </c>
      <c r="H23" s="38">
        <f t="shared" si="3"/>
        <v>10.017838765008577</v>
      </c>
      <c r="I23" s="34">
        <f t="shared" si="3"/>
        <v>10.17941680960549</v>
      </c>
      <c r="J23" s="38">
        <f t="shared" si="3"/>
        <v>10.340994854202401</v>
      </c>
      <c r="K23" s="34">
        <f t="shared" si="3"/>
        <v>10.502572898799313</v>
      </c>
      <c r="L23" s="38">
        <f t="shared" si="3"/>
        <v>10.825728987993138</v>
      </c>
      <c r="M23" s="95">
        <f t="shared" si="4"/>
        <v>11.310463121783878</v>
      </c>
    </row>
    <row r="24" spans="1:13" ht="12">
      <c r="A24" s="94">
        <v>54</v>
      </c>
      <c r="B24" s="48">
        <f t="shared" si="0"/>
        <v>79.199999999999989</v>
      </c>
      <c r="C24" s="6">
        <f t="shared" si="1"/>
        <v>5.5505050505050519</v>
      </c>
      <c r="D24" s="39">
        <f t="shared" si="1"/>
        <v>6.6606060606060611</v>
      </c>
      <c r="E24" s="35">
        <f t="shared" si="1"/>
        <v>8.3257575757575761</v>
      </c>
      <c r="F24" s="39">
        <f t="shared" si="2"/>
        <v>9.5151515151515174</v>
      </c>
      <c r="G24" s="35">
        <f t="shared" si="3"/>
        <v>9.6737373737373762</v>
      </c>
      <c r="H24" s="39">
        <f t="shared" si="3"/>
        <v>9.8323232323232332</v>
      </c>
      <c r="I24" s="35">
        <f t="shared" si="3"/>
        <v>9.9909090909090938</v>
      </c>
      <c r="J24" s="39">
        <f t="shared" si="3"/>
        <v>10.149494949494951</v>
      </c>
      <c r="K24" s="35">
        <f t="shared" si="3"/>
        <v>10.30808080808081</v>
      </c>
      <c r="L24" s="39">
        <f t="shared" si="3"/>
        <v>10.625252525252527</v>
      </c>
      <c r="M24" s="96">
        <f t="shared" si="4"/>
        <v>11.101010101010104</v>
      </c>
    </row>
    <row r="25" spans="1:13" ht="12">
      <c r="A25" s="93">
        <v>55</v>
      </c>
      <c r="B25" s="47">
        <f t="shared" si="0"/>
        <v>80.666666666666657</v>
      </c>
      <c r="C25" s="5">
        <f t="shared" si="1"/>
        <v>5.4495867768595048</v>
      </c>
      <c r="D25" s="38">
        <f t="shared" si="1"/>
        <v>6.5395041322314054</v>
      </c>
      <c r="E25" s="34">
        <f t="shared" si="1"/>
        <v>8.1743801652892571</v>
      </c>
      <c r="F25" s="38">
        <f t="shared" si="2"/>
        <v>9.3421487603305806</v>
      </c>
      <c r="G25" s="34">
        <f t="shared" si="3"/>
        <v>9.4978512396694228</v>
      </c>
      <c r="H25" s="38">
        <f t="shared" si="3"/>
        <v>9.6535537190082668</v>
      </c>
      <c r="I25" s="34">
        <f t="shared" si="3"/>
        <v>9.8092561983471089</v>
      </c>
      <c r="J25" s="38">
        <f t="shared" si="3"/>
        <v>9.9649586776859511</v>
      </c>
      <c r="K25" s="34">
        <f t="shared" si="3"/>
        <v>10.120661157024795</v>
      </c>
      <c r="L25" s="38">
        <f t="shared" si="3"/>
        <v>10.432066115702481</v>
      </c>
      <c r="M25" s="95">
        <f t="shared" si="4"/>
        <v>10.89917355371901</v>
      </c>
    </row>
    <row r="26" spans="1:13" ht="12">
      <c r="A26" s="93">
        <v>56</v>
      </c>
      <c r="B26" s="47">
        <f t="shared" si="0"/>
        <v>82.133333333333326</v>
      </c>
      <c r="C26" s="5">
        <f t="shared" si="1"/>
        <v>5.3522727272727284</v>
      </c>
      <c r="D26" s="38">
        <f t="shared" si="1"/>
        <v>6.4227272727272728</v>
      </c>
      <c r="E26" s="34">
        <f t="shared" si="1"/>
        <v>8.0284090909090917</v>
      </c>
      <c r="F26" s="38">
        <f t="shared" si="2"/>
        <v>9.175324675324676</v>
      </c>
      <c r="G26" s="34">
        <f t="shared" si="3"/>
        <v>9.3282467532467557</v>
      </c>
      <c r="H26" s="38">
        <f t="shared" si="3"/>
        <v>9.4811688311688318</v>
      </c>
      <c r="I26" s="34">
        <f t="shared" si="3"/>
        <v>9.6340909090909115</v>
      </c>
      <c r="J26" s="38">
        <f t="shared" si="3"/>
        <v>9.7870129870129876</v>
      </c>
      <c r="K26" s="34">
        <f t="shared" si="3"/>
        <v>9.9399350649350655</v>
      </c>
      <c r="L26" s="38">
        <f t="shared" si="3"/>
        <v>10.245779220779221</v>
      </c>
      <c r="M26" s="95">
        <f t="shared" si="4"/>
        <v>10.704545454545457</v>
      </c>
    </row>
    <row r="27" spans="1:13" ht="12">
      <c r="A27" s="93">
        <v>57</v>
      </c>
      <c r="B27" s="47">
        <f t="shared" si="0"/>
        <v>83.6</v>
      </c>
      <c r="C27" s="5">
        <f t="shared" ref="C27:E42" si="5">C$9/$B27</f>
        <v>5.258373205741627</v>
      </c>
      <c r="D27" s="38">
        <f t="shared" si="5"/>
        <v>6.3100478468899528</v>
      </c>
      <c r="E27" s="34">
        <f t="shared" si="5"/>
        <v>7.8875598086124405</v>
      </c>
      <c r="F27" s="38">
        <f t="shared" si="2"/>
        <v>9.0143540669856463</v>
      </c>
      <c r="G27" s="34">
        <f t="shared" si="3"/>
        <v>9.1645933014354082</v>
      </c>
      <c r="H27" s="38">
        <f t="shared" si="3"/>
        <v>9.3148325358851682</v>
      </c>
      <c r="I27" s="34">
        <f t="shared" si="3"/>
        <v>9.4650717703349301</v>
      </c>
      <c r="J27" s="38">
        <f t="shared" si="3"/>
        <v>9.6153110047846901</v>
      </c>
      <c r="K27" s="34">
        <f t="shared" si="3"/>
        <v>9.7655502392344502</v>
      </c>
      <c r="L27" s="38">
        <f t="shared" si="3"/>
        <v>10.066028708133972</v>
      </c>
      <c r="M27" s="95">
        <f t="shared" si="4"/>
        <v>10.516746411483254</v>
      </c>
    </row>
    <row r="28" spans="1:13" ht="12">
      <c r="A28" s="93">
        <v>58</v>
      </c>
      <c r="B28" s="47">
        <f t="shared" si="0"/>
        <v>85.066666666666663</v>
      </c>
      <c r="C28" s="5">
        <f t="shared" si="5"/>
        <v>5.1677115987460818</v>
      </c>
      <c r="D28" s="38">
        <f t="shared" si="5"/>
        <v>6.2012539184952979</v>
      </c>
      <c r="E28" s="34">
        <f t="shared" si="5"/>
        <v>7.7515673981191222</v>
      </c>
      <c r="F28" s="38">
        <f t="shared" si="2"/>
        <v>8.8589341692789976</v>
      </c>
      <c r="G28" s="34">
        <f t="shared" si="3"/>
        <v>9.0065830721003142</v>
      </c>
      <c r="H28" s="38">
        <f t="shared" si="3"/>
        <v>9.1542319749216308</v>
      </c>
      <c r="I28" s="34">
        <f t="shared" si="3"/>
        <v>9.3018808777429474</v>
      </c>
      <c r="J28" s="38">
        <f t="shared" si="3"/>
        <v>9.449529780564264</v>
      </c>
      <c r="K28" s="34">
        <f t="shared" si="3"/>
        <v>9.5971786833855806</v>
      </c>
      <c r="L28" s="38">
        <f t="shared" si="3"/>
        <v>9.8924764890282137</v>
      </c>
      <c r="M28" s="95">
        <f t="shared" si="4"/>
        <v>10.335423197492164</v>
      </c>
    </row>
    <row r="29" spans="1:13" ht="12">
      <c r="A29" s="94">
        <v>59</v>
      </c>
      <c r="B29" s="48">
        <f t="shared" si="0"/>
        <v>86.533333333333331</v>
      </c>
      <c r="C29" s="6">
        <f t="shared" si="5"/>
        <v>5.0801232665639446</v>
      </c>
      <c r="D29" s="39">
        <f t="shared" si="5"/>
        <v>6.0961479198767332</v>
      </c>
      <c r="E29" s="35">
        <f t="shared" si="5"/>
        <v>7.620184899845917</v>
      </c>
      <c r="F29" s="39">
        <f t="shared" si="2"/>
        <v>8.7087827426810485</v>
      </c>
      <c r="G29" s="35">
        <f t="shared" si="3"/>
        <v>8.8539291217257325</v>
      </c>
      <c r="H29" s="39">
        <f t="shared" si="3"/>
        <v>8.9990755007704166</v>
      </c>
      <c r="I29" s="35">
        <f t="shared" si="3"/>
        <v>9.1442218798151007</v>
      </c>
      <c r="J29" s="39">
        <f t="shared" si="3"/>
        <v>9.2893682588597848</v>
      </c>
      <c r="K29" s="35">
        <f t="shared" si="3"/>
        <v>9.4345146379044689</v>
      </c>
      <c r="L29" s="39">
        <f t="shared" si="3"/>
        <v>9.724807395993837</v>
      </c>
      <c r="M29" s="96">
        <f t="shared" si="4"/>
        <v>10.160246533127889</v>
      </c>
    </row>
    <row r="30" spans="1:13" ht="12">
      <c r="A30" s="93">
        <v>60</v>
      </c>
      <c r="B30" s="47">
        <f t="shared" si="0"/>
        <v>88</v>
      </c>
      <c r="C30" s="5">
        <f t="shared" si="5"/>
        <v>4.995454545454546</v>
      </c>
      <c r="D30" s="38">
        <f t="shared" si="5"/>
        <v>5.9945454545454542</v>
      </c>
      <c r="E30" s="34">
        <f t="shared" si="5"/>
        <v>7.4931818181818182</v>
      </c>
      <c r="F30" s="38">
        <f t="shared" si="2"/>
        <v>8.5636363636363644</v>
      </c>
      <c r="G30" s="34">
        <f t="shared" ref="G30:L30" si="6">G$9/$B30</f>
        <v>8.706363636363637</v>
      </c>
      <c r="H30" s="38">
        <f t="shared" si="6"/>
        <v>8.8490909090909096</v>
      </c>
      <c r="I30" s="34">
        <f t="shared" si="6"/>
        <v>8.9918181818181822</v>
      </c>
      <c r="J30" s="38">
        <f t="shared" si="6"/>
        <v>9.1345454545454547</v>
      </c>
      <c r="K30" s="34">
        <f t="shared" si="6"/>
        <v>9.2772727272727273</v>
      </c>
      <c r="L30" s="38">
        <f t="shared" si="6"/>
        <v>9.5627272727272725</v>
      </c>
      <c r="M30" s="95">
        <f t="shared" si="4"/>
        <v>9.9909090909090921</v>
      </c>
    </row>
    <row r="31" spans="1:13" ht="12">
      <c r="A31" s="93">
        <v>61</v>
      </c>
      <c r="B31" s="47">
        <f t="shared" si="0"/>
        <v>89.466666666666654</v>
      </c>
      <c r="C31" s="5">
        <f t="shared" si="5"/>
        <v>4.9135618479880785</v>
      </c>
      <c r="D31" s="38">
        <f t="shared" si="5"/>
        <v>5.8962742175856935</v>
      </c>
      <c r="E31" s="34">
        <f t="shared" si="5"/>
        <v>7.3703427719821173</v>
      </c>
      <c r="F31" s="38">
        <f t="shared" si="2"/>
        <v>8.4232488822652769</v>
      </c>
      <c r="G31" s="34">
        <f t="shared" ref="G31:L60" si="7">G$9/$B31</f>
        <v>8.5636363636363662</v>
      </c>
      <c r="H31" s="38">
        <f t="shared" si="7"/>
        <v>8.7040238450074536</v>
      </c>
      <c r="I31" s="34">
        <f t="shared" si="7"/>
        <v>8.8444113263785411</v>
      </c>
      <c r="J31" s="38">
        <f t="shared" si="7"/>
        <v>8.9847988077496286</v>
      </c>
      <c r="K31" s="34">
        <f t="shared" si="7"/>
        <v>9.1251862891207161</v>
      </c>
      <c r="L31" s="38">
        <f t="shared" si="7"/>
        <v>9.4059612518628928</v>
      </c>
      <c r="M31" s="95">
        <f t="shared" si="4"/>
        <v>9.827123695976157</v>
      </c>
    </row>
    <row r="32" spans="1:13" ht="12">
      <c r="A32" s="93">
        <v>62</v>
      </c>
      <c r="B32" s="47">
        <f t="shared" si="0"/>
        <v>90.933333333333323</v>
      </c>
      <c r="C32" s="5">
        <f t="shared" si="5"/>
        <v>4.8343108504398833</v>
      </c>
      <c r="D32" s="38">
        <f t="shared" si="5"/>
        <v>5.8011730205278598</v>
      </c>
      <c r="E32" s="34">
        <f t="shared" si="5"/>
        <v>7.2514662756598245</v>
      </c>
      <c r="F32" s="38">
        <f t="shared" si="2"/>
        <v>8.2873900293255147</v>
      </c>
      <c r="G32" s="34">
        <f t="shared" si="7"/>
        <v>8.4255131964809404</v>
      </c>
      <c r="H32" s="38">
        <f t="shared" si="7"/>
        <v>8.5636363636363644</v>
      </c>
      <c r="I32" s="34">
        <f t="shared" si="7"/>
        <v>8.7017595307917901</v>
      </c>
      <c r="J32" s="38">
        <f t="shared" si="7"/>
        <v>8.8398826979472158</v>
      </c>
      <c r="K32" s="34">
        <f t="shared" si="7"/>
        <v>8.9780058651026398</v>
      </c>
      <c r="L32" s="38">
        <f t="shared" si="7"/>
        <v>9.2542521994134912</v>
      </c>
      <c r="M32" s="95">
        <f t="shared" si="4"/>
        <v>9.6686217008797666</v>
      </c>
    </row>
    <row r="33" spans="1:13" ht="12">
      <c r="A33" s="93">
        <v>63</v>
      </c>
      <c r="B33" s="47">
        <f t="shared" si="0"/>
        <v>92.399999999999991</v>
      </c>
      <c r="C33" s="5">
        <f t="shared" si="5"/>
        <v>4.7575757575757587</v>
      </c>
      <c r="D33" s="38">
        <f t="shared" si="5"/>
        <v>5.709090909090909</v>
      </c>
      <c r="E33" s="34">
        <f t="shared" si="5"/>
        <v>7.1363636363636367</v>
      </c>
      <c r="F33" s="38">
        <f t="shared" si="2"/>
        <v>8.1558441558441572</v>
      </c>
      <c r="G33" s="34">
        <f t="shared" si="7"/>
        <v>8.2917748917748941</v>
      </c>
      <c r="H33" s="38">
        <f t="shared" si="7"/>
        <v>8.4277056277056293</v>
      </c>
      <c r="I33" s="34">
        <f t="shared" si="7"/>
        <v>8.5636363636363662</v>
      </c>
      <c r="J33" s="38">
        <f t="shared" si="7"/>
        <v>8.6995670995671013</v>
      </c>
      <c r="K33" s="34">
        <f t="shared" si="7"/>
        <v>8.8354978354978364</v>
      </c>
      <c r="L33" s="38">
        <f t="shared" si="7"/>
        <v>9.1073593073593084</v>
      </c>
      <c r="M33" s="95">
        <f t="shared" si="4"/>
        <v>9.5151515151515174</v>
      </c>
    </row>
    <row r="34" spans="1:13" ht="12">
      <c r="A34" s="94">
        <v>64</v>
      </c>
      <c r="B34" s="48">
        <f t="shared" si="0"/>
        <v>93.86666666666666</v>
      </c>
      <c r="C34" s="6">
        <f t="shared" si="5"/>
        <v>4.6832386363636367</v>
      </c>
      <c r="D34" s="39">
        <f t="shared" si="5"/>
        <v>5.6198863636363638</v>
      </c>
      <c r="E34" s="35">
        <f t="shared" si="5"/>
        <v>7.024857954545455</v>
      </c>
      <c r="F34" s="39">
        <f t="shared" si="2"/>
        <v>8.0284090909090917</v>
      </c>
      <c r="G34" s="35">
        <f t="shared" si="7"/>
        <v>8.1622159090909108</v>
      </c>
      <c r="H34" s="39">
        <f t="shared" si="7"/>
        <v>8.296022727272728</v>
      </c>
      <c r="I34" s="35">
        <f t="shared" si="7"/>
        <v>8.4298295454545471</v>
      </c>
      <c r="J34" s="39">
        <f t="shared" si="7"/>
        <v>8.5636363636363644</v>
      </c>
      <c r="K34" s="35">
        <f t="shared" si="7"/>
        <v>8.6974431818181817</v>
      </c>
      <c r="L34" s="39">
        <f t="shared" si="7"/>
        <v>8.965056818181818</v>
      </c>
      <c r="M34" s="96">
        <f t="shared" si="4"/>
        <v>9.3664772727272734</v>
      </c>
    </row>
    <row r="35" spans="1:13" ht="12">
      <c r="A35" s="93">
        <v>65</v>
      </c>
      <c r="B35" s="47">
        <f t="shared" si="0"/>
        <v>95.333333333333329</v>
      </c>
      <c r="C35" s="5">
        <f t="shared" si="5"/>
        <v>4.6111888111888115</v>
      </c>
      <c r="D35" s="38">
        <f t="shared" si="5"/>
        <v>5.5334265734265733</v>
      </c>
      <c r="E35" s="34">
        <f t="shared" si="5"/>
        <v>6.9167832167832168</v>
      </c>
      <c r="F35" s="38">
        <f t="shared" si="2"/>
        <v>7.9048951048951057</v>
      </c>
      <c r="G35" s="34">
        <f t="shared" si="7"/>
        <v>8.0366433566433582</v>
      </c>
      <c r="H35" s="38">
        <f t="shared" si="7"/>
        <v>8.1683916083916088</v>
      </c>
      <c r="I35" s="34">
        <f t="shared" si="7"/>
        <v>8.3001398601398613</v>
      </c>
      <c r="J35" s="38">
        <f t="shared" si="7"/>
        <v>8.4318881118881119</v>
      </c>
      <c r="K35" s="34">
        <f t="shared" si="7"/>
        <v>8.5636363636363644</v>
      </c>
      <c r="L35" s="38">
        <f t="shared" si="7"/>
        <v>8.8271328671328675</v>
      </c>
      <c r="M35" s="95">
        <f t="shared" si="4"/>
        <v>9.222377622377623</v>
      </c>
    </row>
    <row r="36" spans="1:13" ht="12">
      <c r="A36" s="93">
        <v>66</v>
      </c>
      <c r="B36" s="47">
        <f t="shared" si="0"/>
        <v>96.8</v>
      </c>
      <c r="C36" s="5">
        <f t="shared" si="5"/>
        <v>4.5413223140495873</v>
      </c>
      <c r="D36" s="38">
        <f t="shared" si="5"/>
        <v>5.4495867768595039</v>
      </c>
      <c r="E36" s="34">
        <f t="shared" si="5"/>
        <v>6.8119834710743801</v>
      </c>
      <c r="F36" s="38">
        <f t="shared" si="2"/>
        <v>7.785123966942149</v>
      </c>
      <c r="G36" s="34">
        <f t="shared" si="7"/>
        <v>7.914876033057852</v>
      </c>
      <c r="H36" s="38">
        <f t="shared" si="7"/>
        <v>8.0446280991735541</v>
      </c>
      <c r="I36" s="34">
        <f t="shared" si="7"/>
        <v>8.1743801652892571</v>
      </c>
      <c r="J36" s="38">
        <f t="shared" si="7"/>
        <v>8.3041322314049584</v>
      </c>
      <c r="K36" s="34">
        <f t="shared" si="7"/>
        <v>8.4338842975206614</v>
      </c>
      <c r="L36" s="38">
        <f t="shared" si="7"/>
        <v>8.6933884297520656</v>
      </c>
      <c r="M36" s="95">
        <f t="shared" si="4"/>
        <v>9.0826446280991746</v>
      </c>
    </row>
    <row r="37" spans="1:13" ht="12">
      <c r="A37" s="93">
        <v>67</v>
      </c>
      <c r="B37" s="47">
        <f t="shared" si="0"/>
        <v>98.266666666666666</v>
      </c>
      <c r="C37" s="5">
        <f t="shared" si="5"/>
        <v>4.4735413839891454</v>
      </c>
      <c r="D37" s="38">
        <f t="shared" si="5"/>
        <v>5.3682496607869741</v>
      </c>
      <c r="E37" s="34">
        <f t="shared" si="5"/>
        <v>6.710312075983718</v>
      </c>
      <c r="F37" s="38">
        <f t="shared" si="2"/>
        <v>7.6689280868385348</v>
      </c>
      <c r="G37" s="34">
        <f t="shared" si="7"/>
        <v>7.7967435549525108</v>
      </c>
      <c r="H37" s="38">
        <f t="shared" si="7"/>
        <v>7.924559023066486</v>
      </c>
      <c r="I37" s="34">
        <f t="shared" si="7"/>
        <v>8.052374491180462</v>
      </c>
      <c r="J37" s="38">
        <f t="shared" si="7"/>
        <v>8.180189959294438</v>
      </c>
      <c r="K37" s="34">
        <f t="shared" si="7"/>
        <v>8.3080054274084123</v>
      </c>
      <c r="L37" s="38">
        <f t="shared" si="7"/>
        <v>8.5636363636363644</v>
      </c>
      <c r="M37" s="95">
        <f t="shared" si="4"/>
        <v>8.9470827679782907</v>
      </c>
    </row>
    <row r="38" spans="1:13" ht="12">
      <c r="A38" s="93">
        <v>68</v>
      </c>
      <c r="B38" s="47">
        <f t="shared" si="0"/>
        <v>99.73333333333332</v>
      </c>
      <c r="C38" s="5">
        <f t="shared" si="5"/>
        <v>4.4077540106951876</v>
      </c>
      <c r="D38" s="38">
        <f t="shared" si="5"/>
        <v>5.2893048128342253</v>
      </c>
      <c r="E38" s="34">
        <f t="shared" si="5"/>
        <v>6.6116310160427814</v>
      </c>
      <c r="F38" s="38">
        <f t="shared" si="2"/>
        <v>7.5561497326203222</v>
      </c>
      <c r="G38" s="34">
        <f t="shared" si="7"/>
        <v>7.6820855614973285</v>
      </c>
      <c r="H38" s="38">
        <f t="shared" si="7"/>
        <v>7.808021390374333</v>
      </c>
      <c r="I38" s="34">
        <f t="shared" si="7"/>
        <v>7.9339572192513392</v>
      </c>
      <c r="J38" s="38">
        <f t="shared" si="7"/>
        <v>8.0598930481283428</v>
      </c>
      <c r="K38" s="34">
        <f t="shared" si="7"/>
        <v>8.1858288770053491</v>
      </c>
      <c r="L38" s="38">
        <f t="shared" si="7"/>
        <v>8.4377005347593599</v>
      </c>
      <c r="M38" s="95">
        <f t="shared" si="4"/>
        <v>8.8155080213903751</v>
      </c>
    </row>
    <row r="39" spans="1:13" ht="12">
      <c r="A39" s="94">
        <v>69</v>
      </c>
      <c r="B39" s="48">
        <f t="shared" si="0"/>
        <v>101.19999999999999</v>
      </c>
      <c r="C39" s="6">
        <f t="shared" si="5"/>
        <v>4.3438735177865624</v>
      </c>
      <c r="D39" s="39">
        <f t="shared" si="5"/>
        <v>5.2126482213438736</v>
      </c>
      <c r="E39" s="35">
        <f t="shared" si="5"/>
        <v>6.5158102766798427</v>
      </c>
      <c r="F39" s="39">
        <f t="shared" si="2"/>
        <v>7.446640316205535</v>
      </c>
      <c r="G39" s="35">
        <f t="shared" si="7"/>
        <v>7.5707509881422945</v>
      </c>
      <c r="H39" s="39">
        <f t="shared" si="7"/>
        <v>7.6948616600790523</v>
      </c>
      <c r="I39" s="35">
        <f t="shared" si="7"/>
        <v>7.8189723320158118</v>
      </c>
      <c r="J39" s="39">
        <f t="shared" si="7"/>
        <v>7.9430830039525704</v>
      </c>
      <c r="K39" s="35">
        <f t="shared" si="7"/>
        <v>8.0671936758893281</v>
      </c>
      <c r="L39" s="39">
        <f t="shared" si="7"/>
        <v>8.3154150197628471</v>
      </c>
      <c r="M39" s="96">
        <f t="shared" si="4"/>
        <v>8.6877470355731248</v>
      </c>
    </row>
    <row r="40" spans="1:13" ht="12">
      <c r="A40" s="93">
        <v>70</v>
      </c>
      <c r="B40" s="47">
        <f>A40*$L$4</f>
        <v>102.66666666666666</v>
      </c>
      <c r="C40" s="5">
        <f t="shared" si="5"/>
        <v>4.2818181818181822</v>
      </c>
      <c r="D40" s="38">
        <f t="shared" si="5"/>
        <v>5.1381818181818186</v>
      </c>
      <c r="E40" s="34">
        <f t="shared" si="5"/>
        <v>6.4227272727272728</v>
      </c>
      <c r="F40" s="38">
        <f t="shared" si="2"/>
        <v>7.3402597402597412</v>
      </c>
      <c r="G40" s="34">
        <f t="shared" si="7"/>
        <v>7.462597402597404</v>
      </c>
      <c r="H40" s="38">
        <f t="shared" si="7"/>
        <v>7.584935064935066</v>
      </c>
      <c r="I40" s="34">
        <f t="shared" si="7"/>
        <v>7.7072727272727288</v>
      </c>
      <c r="J40" s="38">
        <f t="shared" si="7"/>
        <v>7.8296103896103908</v>
      </c>
      <c r="K40" s="34">
        <f t="shared" si="7"/>
        <v>7.9519480519480528</v>
      </c>
      <c r="L40" s="38">
        <f t="shared" si="7"/>
        <v>8.1966233766233767</v>
      </c>
      <c r="M40" s="95">
        <f t="shared" si="4"/>
        <v>8.5636363636363644</v>
      </c>
    </row>
    <row r="41" spans="1:13" ht="12">
      <c r="A41" s="93">
        <v>71</v>
      </c>
      <c r="B41" s="47">
        <f t="shared" ref="B41:B60" si="8">A41*$L$4</f>
        <v>104.13333333333333</v>
      </c>
      <c r="C41" s="5">
        <f t="shared" si="5"/>
        <v>4.2215108834827149</v>
      </c>
      <c r="D41" s="38">
        <f t="shared" si="5"/>
        <v>5.0658130601792575</v>
      </c>
      <c r="E41" s="34">
        <f t="shared" si="5"/>
        <v>6.3322663252240723</v>
      </c>
      <c r="F41" s="38">
        <f t="shared" si="2"/>
        <v>7.2368758002560831</v>
      </c>
      <c r="G41" s="34">
        <f t="shared" si="7"/>
        <v>7.3574903969270178</v>
      </c>
      <c r="H41" s="38">
        <f t="shared" si="7"/>
        <v>7.4781049935979524</v>
      </c>
      <c r="I41" s="34">
        <f t="shared" si="7"/>
        <v>7.5987195902688871</v>
      </c>
      <c r="J41" s="38">
        <f t="shared" si="7"/>
        <v>7.7193341869398218</v>
      </c>
      <c r="K41" s="34">
        <f t="shared" si="7"/>
        <v>7.8399487836107555</v>
      </c>
      <c r="L41" s="38">
        <f t="shared" si="7"/>
        <v>8.0811779769526257</v>
      </c>
      <c r="M41" s="95">
        <f t="shared" si="4"/>
        <v>8.4430217669654297</v>
      </c>
    </row>
    <row r="42" spans="1:13" ht="12">
      <c r="A42" s="93">
        <v>72</v>
      </c>
      <c r="B42" s="47">
        <f t="shared" si="8"/>
        <v>105.6</v>
      </c>
      <c r="C42" s="5">
        <f t="shared" si="5"/>
        <v>4.1628787878787881</v>
      </c>
      <c r="D42" s="38">
        <f t="shared" si="5"/>
        <v>4.9954545454545451</v>
      </c>
      <c r="E42" s="34">
        <f t="shared" si="5"/>
        <v>6.2443181818181817</v>
      </c>
      <c r="F42" s="38">
        <f t="shared" si="2"/>
        <v>7.1363636363636367</v>
      </c>
      <c r="G42" s="34">
        <f t="shared" si="7"/>
        <v>7.2553030303030317</v>
      </c>
      <c r="H42" s="38">
        <f t="shared" si="7"/>
        <v>7.3742424242424249</v>
      </c>
      <c r="I42" s="34">
        <f t="shared" si="7"/>
        <v>7.4931818181818191</v>
      </c>
      <c r="J42" s="38">
        <f t="shared" si="7"/>
        <v>7.6121212121212132</v>
      </c>
      <c r="K42" s="34">
        <f t="shared" si="7"/>
        <v>7.7310606060606064</v>
      </c>
      <c r="L42" s="38">
        <f t="shared" si="7"/>
        <v>7.9689393939393938</v>
      </c>
      <c r="M42" s="95">
        <f t="shared" si="4"/>
        <v>8.3257575757575761</v>
      </c>
    </row>
    <row r="43" spans="1:13" ht="12">
      <c r="A43" s="93">
        <v>73</v>
      </c>
      <c r="B43" s="47">
        <f t="shared" si="8"/>
        <v>107.06666666666666</v>
      </c>
      <c r="C43" s="5">
        <f t="shared" ref="C43:E58" si="9">C$9/$B43</f>
        <v>4.1058530510585305</v>
      </c>
      <c r="D43" s="38">
        <f t="shared" si="9"/>
        <v>4.9270236612702369</v>
      </c>
      <c r="E43" s="34">
        <f t="shared" si="9"/>
        <v>6.1587795765877962</v>
      </c>
      <c r="F43" s="38">
        <f t="shared" si="2"/>
        <v>7.0386052303860529</v>
      </c>
      <c r="G43" s="34">
        <f t="shared" si="7"/>
        <v>7.1559153175591543</v>
      </c>
      <c r="H43" s="38">
        <f t="shared" si="7"/>
        <v>7.2732254047322549</v>
      </c>
      <c r="I43" s="34">
        <f t="shared" si="7"/>
        <v>7.3905354919053563</v>
      </c>
      <c r="J43" s="38">
        <f t="shared" si="7"/>
        <v>7.507845579078456</v>
      </c>
      <c r="K43" s="34">
        <f t="shared" si="7"/>
        <v>7.6251556662515565</v>
      </c>
      <c r="L43" s="38">
        <f t="shared" si="7"/>
        <v>7.8597758405977585</v>
      </c>
      <c r="M43" s="95">
        <f t="shared" ref="M43:M60" si="10">M$9/$B43</f>
        <v>8.211706102117061</v>
      </c>
    </row>
    <row r="44" spans="1:13" ht="12">
      <c r="A44" s="94">
        <v>74</v>
      </c>
      <c r="B44" s="48">
        <f t="shared" si="8"/>
        <v>108.53333333333333</v>
      </c>
      <c r="C44" s="6">
        <f t="shared" si="9"/>
        <v>4.0503685503685505</v>
      </c>
      <c r="D44" s="39">
        <f t="shared" si="9"/>
        <v>4.8604422604422606</v>
      </c>
      <c r="E44" s="35">
        <f t="shared" si="9"/>
        <v>6.0755528255528253</v>
      </c>
      <c r="F44" s="39">
        <f t="shared" si="2"/>
        <v>6.9434889434889442</v>
      </c>
      <c r="G44" s="35">
        <f t="shared" si="7"/>
        <v>7.05921375921376</v>
      </c>
      <c r="H44" s="39">
        <f t="shared" si="7"/>
        <v>7.174938574938575</v>
      </c>
      <c r="I44" s="35">
        <f t="shared" si="7"/>
        <v>7.2906633906633918</v>
      </c>
      <c r="J44" s="39">
        <f t="shared" si="7"/>
        <v>7.4063882063882067</v>
      </c>
      <c r="K44" s="35">
        <f t="shared" si="7"/>
        <v>7.5221130221130217</v>
      </c>
      <c r="L44" s="39">
        <f t="shared" si="7"/>
        <v>7.7535626535626534</v>
      </c>
      <c r="M44" s="96">
        <f t="shared" si="10"/>
        <v>8.100737100737101</v>
      </c>
    </row>
    <row r="45" spans="1:13" ht="12">
      <c r="A45" s="93">
        <v>75</v>
      </c>
      <c r="B45" s="47">
        <f t="shared" si="8"/>
        <v>109.99999999999999</v>
      </c>
      <c r="C45" s="5">
        <f t="shared" si="9"/>
        <v>3.996363636363637</v>
      </c>
      <c r="D45" s="38">
        <f t="shared" si="9"/>
        <v>4.7956363636363637</v>
      </c>
      <c r="E45" s="34">
        <f t="shared" si="9"/>
        <v>5.9945454545454551</v>
      </c>
      <c r="F45" s="133">
        <f t="shared" si="2"/>
        <v>6.8509090909090924</v>
      </c>
      <c r="G45" s="34">
        <f t="shared" si="7"/>
        <v>6.965090909090911</v>
      </c>
      <c r="H45" s="38">
        <f t="shared" si="7"/>
        <v>7.0792727272727287</v>
      </c>
      <c r="I45" s="34">
        <f t="shared" si="7"/>
        <v>7.1934545454545473</v>
      </c>
      <c r="J45" s="38">
        <f t="shared" si="7"/>
        <v>7.307636363636365</v>
      </c>
      <c r="K45" s="34">
        <f t="shared" si="7"/>
        <v>7.4218181818181828</v>
      </c>
      <c r="L45" s="38">
        <f t="shared" si="7"/>
        <v>7.6501818181818191</v>
      </c>
      <c r="M45" s="95">
        <f t="shared" si="10"/>
        <v>7.992727272727274</v>
      </c>
    </row>
    <row r="46" spans="1:13" ht="12">
      <c r="A46" s="93">
        <v>76</v>
      </c>
      <c r="B46" s="47">
        <f t="shared" si="8"/>
        <v>111.46666666666665</v>
      </c>
      <c r="C46" s="5">
        <f t="shared" si="9"/>
        <v>3.9437799043062207</v>
      </c>
      <c r="D46" s="38">
        <f t="shared" si="9"/>
        <v>4.7325358851674642</v>
      </c>
      <c r="E46" s="34">
        <f t="shared" si="9"/>
        <v>5.9156698564593304</v>
      </c>
      <c r="F46" s="38">
        <f t="shared" si="2"/>
        <v>6.7607655502392356</v>
      </c>
      <c r="G46" s="34">
        <f t="shared" si="7"/>
        <v>6.8734449760765566</v>
      </c>
      <c r="H46" s="38">
        <f t="shared" si="7"/>
        <v>6.9861244019138766</v>
      </c>
      <c r="I46" s="34">
        <f t="shared" si="7"/>
        <v>7.0988038277511976</v>
      </c>
      <c r="J46" s="38">
        <f t="shared" si="7"/>
        <v>7.2114832535885176</v>
      </c>
      <c r="K46" s="34">
        <f t="shared" si="7"/>
        <v>7.3241626794258377</v>
      </c>
      <c r="L46" s="38">
        <f t="shared" si="7"/>
        <v>7.5495215311004795</v>
      </c>
      <c r="M46" s="119">
        <f t="shared" si="10"/>
        <v>7.8875598086124414</v>
      </c>
    </row>
    <row r="47" spans="1:13" ht="12">
      <c r="A47" s="93">
        <v>77</v>
      </c>
      <c r="B47" s="47">
        <f t="shared" si="8"/>
        <v>112.93333333333332</v>
      </c>
      <c r="C47" s="5">
        <f t="shared" si="9"/>
        <v>3.892561983471075</v>
      </c>
      <c r="D47" s="38">
        <f t="shared" si="9"/>
        <v>4.6710743801652894</v>
      </c>
      <c r="E47" s="34">
        <f t="shared" si="9"/>
        <v>5.838842975206612</v>
      </c>
      <c r="F47" s="38">
        <f t="shared" si="2"/>
        <v>6.672963400236128</v>
      </c>
      <c r="G47" s="34">
        <f t="shared" si="7"/>
        <v>6.7841794569067311</v>
      </c>
      <c r="H47" s="38">
        <f t="shared" si="7"/>
        <v>6.8953955135773324</v>
      </c>
      <c r="I47" s="34">
        <f t="shared" si="7"/>
        <v>7.0066115702479355</v>
      </c>
      <c r="J47" s="38">
        <f t="shared" si="7"/>
        <v>7.1178276269185368</v>
      </c>
      <c r="K47" s="34">
        <f t="shared" si="7"/>
        <v>7.229043683589139</v>
      </c>
      <c r="L47" s="38">
        <f t="shared" si="7"/>
        <v>7.4514757969303433</v>
      </c>
      <c r="M47" s="95">
        <f t="shared" si="10"/>
        <v>7.7851239669421499</v>
      </c>
    </row>
    <row r="48" spans="1:13" ht="12">
      <c r="A48" s="93">
        <v>78</v>
      </c>
      <c r="B48" s="47">
        <f t="shared" si="8"/>
        <v>114.39999999999999</v>
      </c>
      <c r="C48" s="5">
        <f t="shared" si="9"/>
        <v>3.8426573426573429</v>
      </c>
      <c r="D48" s="38">
        <f t="shared" si="9"/>
        <v>4.6111888111888115</v>
      </c>
      <c r="E48" s="34">
        <f t="shared" si="9"/>
        <v>5.7639860139860142</v>
      </c>
      <c r="F48" s="38">
        <f t="shared" si="2"/>
        <v>6.5874125874125884</v>
      </c>
      <c r="G48" s="34">
        <f t="shared" si="7"/>
        <v>6.6972027972027988</v>
      </c>
      <c r="H48" s="38">
        <f t="shared" si="7"/>
        <v>6.8069930069930074</v>
      </c>
      <c r="I48" s="34">
        <f t="shared" si="7"/>
        <v>6.9167832167832177</v>
      </c>
      <c r="J48" s="38">
        <f t="shared" si="7"/>
        <v>7.0265734265734272</v>
      </c>
      <c r="K48" s="34">
        <f t="shared" si="7"/>
        <v>7.1363636363636367</v>
      </c>
      <c r="L48" s="38">
        <f t="shared" si="7"/>
        <v>7.3559440559440565</v>
      </c>
      <c r="M48" s="95">
        <f t="shared" si="10"/>
        <v>7.6853146853146859</v>
      </c>
    </row>
    <row r="49" spans="1:13" ht="12">
      <c r="A49" s="94">
        <v>79</v>
      </c>
      <c r="B49" s="48">
        <f t="shared" si="8"/>
        <v>115.86666666666666</v>
      </c>
      <c r="C49" s="6">
        <f t="shared" si="9"/>
        <v>3.7940161104718069</v>
      </c>
      <c r="D49" s="39">
        <f t="shared" si="9"/>
        <v>4.5528193325661679</v>
      </c>
      <c r="E49" s="35">
        <f t="shared" si="9"/>
        <v>5.6910241657077103</v>
      </c>
      <c r="F49" s="39">
        <f t="shared" si="2"/>
        <v>6.5040276179516692</v>
      </c>
      <c r="G49" s="35">
        <f t="shared" si="7"/>
        <v>6.612428078250864</v>
      </c>
      <c r="H49" s="39">
        <f t="shared" si="7"/>
        <v>6.7208285385500579</v>
      </c>
      <c r="I49" s="35">
        <f t="shared" si="7"/>
        <v>6.8292289988492527</v>
      </c>
      <c r="J49" s="39">
        <f t="shared" si="7"/>
        <v>6.9376294591484475</v>
      </c>
      <c r="K49" s="35">
        <f t="shared" si="7"/>
        <v>7.0460299194476415</v>
      </c>
      <c r="L49" s="39">
        <f t="shared" si="7"/>
        <v>7.2628308400460302</v>
      </c>
      <c r="M49" s="96">
        <f t="shared" si="10"/>
        <v>7.5880322209436137</v>
      </c>
    </row>
    <row r="50" spans="1:13" ht="12">
      <c r="A50" s="93">
        <v>80</v>
      </c>
      <c r="B50" s="47">
        <f t="shared" si="8"/>
        <v>117.33333333333333</v>
      </c>
      <c r="C50" s="5">
        <f t="shared" si="9"/>
        <v>3.7465909090909095</v>
      </c>
      <c r="D50" s="38">
        <f t="shared" si="9"/>
        <v>4.4959090909090911</v>
      </c>
      <c r="E50" s="34">
        <f t="shared" si="9"/>
        <v>5.6198863636363638</v>
      </c>
      <c r="F50" s="38">
        <f t="shared" si="2"/>
        <v>6.4227272727272728</v>
      </c>
      <c r="G50" s="34">
        <f t="shared" si="7"/>
        <v>6.5297727272727286</v>
      </c>
      <c r="H50" s="38">
        <f t="shared" si="7"/>
        <v>6.6368181818181826</v>
      </c>
      <c r="I50" s="34">
        <f t="shared" si="7"/>
        <v>6.7438636363636375</v>
      </c>
      <c r="J50" s="38">
        <f t="shared" si="7"/>
        <v>6.8509090909090915</v>
      </c>
      <c r="K50" s="34">
        <f t="shared" si="7"/>
        <v>6.9579545454545455</v>
      </c>
      <c r="L50" s="38">
        <f t="shared" si="7"/>
        <v>7.1720454545454544</v>
      </c>
      <c r="M50" s="95">
        <f t="shared" si="10"/>
        <v>7.4931818181818191</v>
      </c>
    </row>
    <row r="51" spans="1:13" ht="12">
      <c r="A51" s="94">
        <v>85</v>
      </c>
      <c r="B51" s="48">
        <f t="shared" si="8"/>
        <v>124.66666666666666</v>
      </c>
      <c r="C51" s="6">
        <f t="shared" si="9"/>
        <v>3.5262032085561503</v>
      </c>
      <c r="D51" s="39">
        <f t="shared" si="9"/>
        <v>4.2314438502673797</v>
      </c>
      <c r="E51" s="35">
        <f t="shared" si="9"/>
        <v>5.2893048128342244</v>
      </c>
      <c r="F51" s="39">
        <f t="shared" si="2"/>
        <v>6.0449197860962576</v>
      </c>
      <c r="G51" s="35">
        <f t="shared" si="7"/>
        <v>6.1456684491978617</v>
      </c>
      <c r="H51" s="39">
        <f t="shared" si="7"/>
        <v>6.2464171122994658</v>
      </c>
      <c r="I51" s="35">
        <f t="shared" si="7"/>
        <v>6.3471657754010709</v>
      </c>
      <c r="J51" s="39">
        <f t="shared" si="7"/>
        <v>6.447914438502675</v>
      </c>
      <c r="K51" s="35">
        <f t="shared" si="7"/>
        <v>6.5486631016042782</v>
      </c>
      <c r="L51" s="39">
        <f t="shared" si="7"/>
        <v>6.7501604278074874</v>
      </c>
      <c r="M51" s="96">
        <f t="shared" si="10"/>
        <v>7.0524064171123007</v>
      </c>
    </row>
    <row r="52" spans="1:13" ht="12">
      <c r="A52" s="93">
        <v>90</v>
      </c>
      <c r="B52" s="47">
        <f t="shared" si="8"/>
        <v>132</v>
      </c>
      <c r="C52" s="5">
        <f t="shared" si="9"/>
        <v>3.3303030303030305</v>
      </c>
      <c r="D52" s="38">
        <f t="shared" si="9"/>
        <v>3.9963636363636361</v>
      </c>
      <c r="E52" s="34">
        <f t="shared" si="9"/>
        <v>4.9954545454545451</v>
      </c>
      <c r="F52" s="38">
        <f t="shared" si="2"/>
        <v>5.709090909090909</v>
      </c>
      <c r="G52" s="34">
        <f t="shared" si="7"/>
        <v>5.8042424242424246</v>
      </c>
      <c r="H52" s="38">
        <f t="shared" si="7"/>
        <v>5.8993939393939394</v>
      </c>
      <c r="I52" s="34">
        <f t="shared" si="7"/>
        <v>5.9945454545454551</v>
      </c>
      <c r="J52" s="38">
        <f t="shared" si="7"/>
        <v>6.0896969696969698</v>
      </c>
      <c r="K52" s="34">
        <f t="shared" si="7"/>
        <v>6.1848484848484846</v>
      </c>
      <c r="L52" s="38">
        <f t="shared" si="7"/>
        <v>6.375151515151515</v>
      </c>
      <c r="M52" s="95">
        <f t="shared" si="10"/>
        <v>6.6606060606060611</v>
      </c>
    </row>
    <row r="53" spans="1:13" ht="12">
      <c r="A53" s="94">
        <v>95</v>
      </c>
      <c r="B53" s="48">
        <f t="shared" si="8"/>
        <v>139.33333333333331</v>
      </c>
      <c r="C53" s="6">
        <f t="shared" si="9"/>
        <v>3.1550239234449768</v>
      </c>
      <c r="D53" s="39">
        <f t="shared" si="9"/>
        <v>3.7860287081339719</v>
      </c>
      <c r="E53" s="35">
        <f t="shared" si="9"/>
        <v>4.7325358851674642</v>
      </c>
      <c r="F53" s="39">
        <f t="shared" si="2"/>
        <v>5.4086124401913889</v>
      </c>
      <c r="G53" s="35">
        <f t="shared" si="7"/>
        <v>5.4987559808612456</v>
      </c>
      <c r="H53" s="39">
        <f t="shared" si="7"/>
        <v>5.5888995215311015</v>
      </c>
      <c r="I53" s="35">
        <f t="shared" si="7"/>
        <v>5.6790430622009582</v>
      </c>
      <c r="J53" s="39">
        <f t="shared" si="7"/>
        <v>5.7691866028708141</v>
      </c>
      <c r="K53" s="35">
        <f t="shared" si="7"/>
        <v>5.8593301435406708</v>
      </c>
      <c r="L53" s="39">
        <f t="shared" si="7"/>
        <v>6.0396172248803834</v>
      </c>
      <c r="M53" s="96">
        <f t="shared" si="10"/>
        <v>6.3100478468899537</v>
      </c>
    </row>
    <row r="54" spans="1:13" ht="12">
      <c r="A54" s="93">
        <v>100</v>
      </c>
      <c r="B54" s="47">
        <f t="shared" si="8"/>
        <v>146.66666666666666</v>
      </c>
      <c r="C54" s="5">
        <f t="shared" si="9"/>
        <v>2.9972727272727275</v>
      </c>
      <c r="D54" s="38">
        <f t="shared" si="9"/>
        <v>3.5967272727272728</v>
      </c>
      <c r="E54" s="34">
        <f t="shared" si="9"/>
        <v>4.4959090909090911</v>
      </c>
      <c r="F54" s="38">
        <f t="shared" si="2"/>
        <v>5.1381818181818186</v>
      </c>
      <c r="G54" s="34">
        <f t="shared" si="7"/>
        <v>5.2238181818181824</v>
      </c>
      <c r="H54" s="38">
        <f t="shared" si="7"/>
        <v>5.3094545454545461</v>
      </c>
      <c r="I54" s="34">
        <f t="shared" si="7"/>
        <v>5.3950909090909098</v>
      </c>
      <c r="J54" s="38">
        <f t="shared" si="7"/>
        <v>5.4807272727272736</v>
      </c>
      <c r="K54" s="34">
        <f t="shared" si="7"/>
        <v>5.5663636363636364</v>
      </c>
      <c r="L54" s="38">
        <f t="shared" si="7"/>
        <v>5.7376363636363639</v>
      </c>
      <c r="M54" s="95">
        <f t="shared" si="10"/>
        <v>5.9945454545454551</v>
      </c>
    </row>
    <row r="55" spans="1:13" ht="12">
      <c r="A55" s="94">
        <v>105</v>
      </c>
      <c r="B55" s="48">
        <f t="shared" si="8"/>
        <v>154</v>
      </c>
      <c r="C55" s="6">
        <f t="shared" si="9"/>
        <v>2.8545454545454545</v>
      </c>
      <c r="D55" s="39">
        <f t="shared" si="9"/>
        <v>3.4254545454545453</v>
      </c>
      <c r="E55" s="35">
        <f t="shared" si="9"/>
        <v>4.2818181818181813</v>
      </c>
      <c r="F55" s="39">
        <f t="shared" si="2"/>
        <v>4.8935064935064938</v>
      </c>
      <c r="G55" s="35">
        <f t="shared" si="7"/>
        <v>4.9750649350649354</v>
      </c>
      <c r="H55" s="39">
        <f t="shared" si="7"/>
        <v>5.056623376623377</v>
      </c>
      <c r="I55" s="35">
        <f t="shared" si="7"/>
        <v>5.1381818181818186</v>
      </c>
      <c r="J55" s="39">
        <f t="shared" si="7"/>
        <v>5.2197402597402602</v>
      </c>
      <c r="K55" s="35">
        <f t="shared" si="7"/>
        <v>5.301298701298701</v>
      </c>
      <c r="L55" s="39">
        <f t="shared" si="7"/>
        <v>5.4644155844155842</v>
      </c>
      <c r="M55" s="96">
        <f t="shared" si="10"/>
        <v>5.709090909090909</v>
      </c>
    </row>
    <row r="56" spans="1:13" ht="12">
      <c r="A56" s="93">
        <v>110</v>
      </c>
      <c r="B56" s="47">
        <f t="shared" si="8"/>
        <v>161.33333333333331</v>
      </c>
      <c r="C56" s="5">
        <f t="shared" si="9"/>
        <v>2.7247933884297524</v>
      </c>
      <c r="D56" s="38">
        <f t="shared" si="9"/>
        <v>3.2697520661157027</v>
      </c>
      <c r="E56" s="34">
        <f t="shared" si="9"/>
        <v>4.0871900826446286</v>
      </c>
      <c r="F56" s="38">
        <f t="shared" si="2"/>
        <v>4.6710743801652903</v>
      </c>
      <c r="G56" s="34">
        <f t="shared" si="7"/>
        <v>4.7489256198347114</v>
      </c>
      <c r="H56" s="38">
        <f t="shared" si="7"/>
        <v>4.8267768595041334</v>
      </c>
      <c r="I56" s="34">
        <f t="shared" si="7"/>
        <v>4.9046280991735545</v>
      </c>
      <c r="J56" s="38">
        <f t="shared" si="7"/>
        <v>4.9824793388429756</v>
      </c>
      <c r="K56" s="34">
        <f t="shared" si="7"/>
        <v>5.0603305785123975</v>
      </c>
      <c r="L56" s="38">
        <f t="shared" si="7"/>
        <v>5.2160330578512406</v>
      </c>
      <c r="M56" s="95">
        <f t="shared" si="10"/>
        <v>5.4495867768595048</v>
      </c>
    </row>
    <row r="57" spans="1:13" ht="12">
      <c r="A57" s="94">
        <v>115</v>
      </c>
      <c r="B57" s="48">
        <f t="shared" si="8"/>
        <v>168.66666666666666</v>
      </c>
      <c r="C57" s="6">
        <f t="shared" si="9"/>
        <v>2.6063241106719373</v>
      </c>
      <c r="D57" s="39">
        <f t="shared" si="9"/>
        <v>3.127588932806324</v>
      </c>
      <c r="E57" s="35">
        <f t="shared" si="9"/>
        <v>3.9094861660079054</v>
      </c>
      <c r="F57" s="39">
        <f t="shared" si="2"/>
        <v>4.4679841897233201</v>
      </c>
      <c r="G57" s="35">
        <f t="shared" si="7"/>
        <v>4.542450592885376</v>
      </c>
      <c r="H57" s="39">
        <f t="shared" si="7"/>
        <v>4.616916996047431</v>
      </c>
      <c r="I57" s="35">
        <f t="shared" si="7"/>
        <v>4.6913833992094869</v>
      </c>
      <c r="J57" s="39">
        <f t="shared" si="7"/>
        <v>4.7658498023715419</v>
      </c>
      <c r="K57" s="35">
        <f t="shared" si="7"/>
        <v>4.8403162055335969</v>
      </c>
      <c r="L57" s="39">
        <f t="shared" si="7"/>
        <v>4.9892490118577077</v>
      </c>
      <c r="M57" s="96">
        <f t="shared" si="10"/>
        <v>5.2126482213438745</v>
      </c>
    </row>
    <row r="58" spans="1:13" ht="12">
      <c r="A58" s="93">
        <v>120</v>
      </c>
      <c r="B58" s="47">
        <f t="shared" si="8"/>
        <v>176</v>
      </c>
      <c r="C58" s="5">
        <f t="shared" si="9"/>
        <v>2.497727272727273</v>
      </c>
      <c r="D58" s="38">
        <f t="shared" si="9"/>
        <v>2.9972727272727271</v>
      </c>
      <c r="E58" s="34">
        <f t="shared" si="9"/>
        <v>3.7465909090909091</v>
      </c>
      <c r="F58" s="38">
        <f t="shared" si="2"/>
        <v>4.2818181818181822</v>
      </c>
      <c r="G58" s="34">
        <f t="shared" si="7"/>
        <v>4.3531818181818185</v>
      </c>
      <c r="H58" s="38">
        <f t="shared" si="7"/>
        <v>4.4245454545454548</v>
      </c>
      <c r="I58" s="34">
        <f t="shared" si="7"/>
        <v>4.4959090909090911</v>
      </c>
      <c r="J58" s="38">
        <f t="shared" si="7"/>
        <v>4.5672727272727274</v>
      </c>
      <c r="K58" s="34">
        <f t="shared" si="7"/>
        <v>4.6386363636363637</v>
      </c>
      <c r="L58" s="38">
        <f t="shared" si="7"/>
        <v>4.7813636363636363</v>
      </c>
      <c r="M58" s="95">
        <f t="shared" si="10"/>
        <v>4.995454545454546</v>
      </c>
    </row>
    <row r="59" spans="1:13" ht="12">
      <c r="A59" s="94">
        <v>125</v>
      </c>
      <c r="B59" s="48">
        <f t="shared" si="8"/>
        <v>183.33333333333331</v>
      </c>
      <c r="C59" s="6">
        <f t="shared" ref="C59:E60" si="11">C$9/$B59</f>
        <v>2.3978181818181823</v>
      </c>
      <c r="D59" s="39">
        <f t="shared" si="11"/>
        <v>2.8773818181818185</v>
      </c>
      <c r="E59" s="35">
        <f t="shared" si="11"/>
        <v>3.5967272727272728</v>
      </c>
      <c r="F59" s="39">
        <f t="shared" si="2"/>
        <v>4.1105454545454547</v>
      </c>
      <c r="G59" s="35">
        <f t="shared" si="7"/>
        <v>4.1790545454545462</v>
      </c>
      <c r="H59" s="39">
        <f t="shared" si="7"/>
        <v>4.2475636363636369</v>
      </c>
      <c r="I59" s="35">
        <f t="shared" si="7"/>
        <v>4.3160727272727284</v>
      </c>
      <c r="J59" s="39">
        <f t="shared" si="7"/>
        <v>4.384581818181819</v>
      </c>
      <c r="K59" s="35">
        <f t="shared" si="7"/>
        <v>4.4530909090909097</v>
      </c>
      <c r="L59" s="39">
        <f t="shared" si="7"/>
        <v>4.5901090909090909</v>
      </c>
      <c r="M59" s="96">
        <f t="shared" si="10"/>
        <v>4.7956363636363646</v>
      </c>
    </row>
    <row r="60" spans="1:13" ht="13" thickBot="1">
      <c r="A60" s="93">
        <v>130</v>
      </c>
      <c r="B60" s="47">
        <f t="shared" si="8"/>
        <v>190.66666666666666</v>
      </c>
      <c r="C60" s="5">
        <f t="shared" si="11"/>
        <v>2.3055944055944058</v>
      </c>
      <c r="D60" s="38">
        <f t="shared" si="11"/>
        <v>2.7667132867132866</v>
      </c>
      <c r="E60" s="34">
        <f t="shared" si="11"/>
        <v>3.4583916083916084</v>
      </c>
      <c r="F60" s="38">
        <f t="shared" si="2"/>
        <v>3.9524475524475529</v>
      </c>
      <c r="G60" s="34">
        <f t="shared" si="7"/>
        <v>4.0183216783216791</v>
      </c>
      <c r="H60" s="38">
        <f t="shared" si="7"/>
        <v>4.0841958041958044</v>
      </c>
      <c r="I60" s="34">
        <f t="shared" si="7"/>
        <v>4.1500699300699306</v>
      </c>
      <c r="J60" s="38">
        <f t="shared" si="7"/>
        <v>4.215944055944056</v>
      </c>
      <c r="K60" s="34">
        <f t="shared" si="7"/>
        <v>4.2818181818181822</v>
      </c>
      <c r="L60" s="38">
        <f t="shared" si="7"/>
        <v>4.4135664335664337</v>
      </c>
      <c r="M60" s="95">
        <f t="shared" si="10"/>
        <v>4.6111888111888115</v>
      </c>
    </row>
    <row r="61" spans="1:13" ht="11" thickTop="1">
      <c r="A61" s="63"/>
      <c r="B61" s="62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4"/>
    </row>
    <row r="62" spans="1:13">
      <c r="A62" s="65"/>
      <c r="B62" s="10"/>
      <c r="C62" s="136" t="s">
        <v>26</v>
      </c>
      <c r="D62" s="136"/>
      <c r="E62" s="136"/>
      <c r="F62" s="136"/>
      <c r="G62" s="136"/>
      <c r="H62" s="136"/>
      <c r="I62" s="136"/>
      <c r="J62" s="136"/>
      <c r="K62" s="136"/>
      <c r="L62" s="10"/>
      <c r="M62" s="66"/>
    </row>
    <row r="63" spans="1:13">
      <c r="A63" s="65"/>
      <c r="B63" s="10"/>
      <c r="C63" s="136"/>
      <c r="D63" s="136"/>
      <c r="E63" s="136"/>
      <c r="F63" s="136"/>
      <c r="G63" s="136"/>
      <c r="H63" s="136"/>
      <c r="I63" s="136"/>
      <c r="J63" s="136"/>
      <c r="K63" s="136"/>
      <c r="L63" s="10"/>
      <c r="M63" s="66"/>
    </row>
    <row r="64" spans="1:13">
      <c r="A64" s="65"/>
      <c r="B64" s="10"/>
      <c r="C64" s="136" t="s">
        <v>24</v>
      </c>
      <c r="D64" s="136"/>
      <c r="E64" s="136"/>
      <c r="F64" s="136"/>
      <c r="G64" s="136"/>
      <c r="H64" s="136"/>
      <c r="I64" s="136"/>
      <c r="J64" s="136"/>
      <c r="K64" s="136"/>
      <c r="L64" s="10"/>
      <c r="M64" s="66"/>
    </row>
    <row r="65" spans="1:13">
      <c r="A65" s="65"/>
      <c r="B65" s="10"/>
      <c r="C65" s="136"/>
      <c r="D65" s="136"/>
      <c r="E65" s="136"/>
      <c r="F65" s="136"/>
      <c r="G65" s="136"/>
      <c r="H65" s="136"/>
      <c r="I65" s="136"/>
      <c r="J65" s="136"/>
      <c r="K65" s="136"/>
      <c r="L65" s="10"/>
      <c r="M65" s="66"/>
    </row>
    <row r="66" spans="1:13">
      <c r="A66" s="65"/>
      <c r="B66" s="10"/>
      <c r="C66" s="136" t="s">
        <v>25</v>
      </c>
      <c r="D66" s="136"/>
      <c r="E66" s="136"/>
      <c r="F66" s="136"/>
      <c r="G66" s="136"/>
      <c r="H66" s="136"/>
      <c r="I66" s="136"/>
      <c r="J66" s="136"/>
      <c r="K66" s="136"/>
      <c r="L66" s="10"/>
      <c r="M66" s="66"/>
    </row>
    <row r="67" spans="1:13">
      <c r="A67" s="65"/>
      <c r="B67" s="10"/>
      <c r="C67" s="136"/>
      <c r="D67" s="136"/>
      <c r="E67" s="136"/>
      <c r="F67" s="136"/>
      <c r="G67" s="136"/>
      <c r="H67" s="136"/>
      <c r="I67" s="136"/>
      <c r="J67" s="136"/>
      <c r="K67" s="136"/>
      <c r="L67" s="10"/>
      <c r="M67" s="66"/>
    </row>
    <row r="68" spans="1:13" ht="15">
      <c r="A68" s="65"/>
      <c r="B68" s="10"/>
      <c r="C68" s="135" t="s">
        <v>23</v>
      </c>
      <c r="D68" s="68"/>
      <c r="E68" s="68"/>
      <c r="F68" s="69"/>
      <c r="G68" s="68"/>
      <c r="H68" s="68"/>
      <c r="I68" s="68"/>
      <c r="J68" s="68"/>
      <c r="K68" s="70"/>
      <c r="L68" s="10"/>
      <c r="M68" s="66"/>
    </row>
    <row r="69" spans="1:13" ht="11" thickBot="1">
      <c r="A69" s="71"/>
      <c r="B69" s="72"/>
      <c r="C69" s="73"/>
      <c r="D69" s="73"/>
      <c r="E69" s="73"/>
      <c r="F69" s="74"/>
      <c r="G69" s="73"/>
      <c r="H69" s="73"/>
      <c r="I69" s="73"/>
      <c r="J69" s="73"/>
      <c r="K69" s="75"/>
      <c r="L69" s="72"/>
      <c r="M69" s="76"/>
    </row>
    <row r="70" spans="1:13" ht="11" thickTop="1"/>
  </sheetData>
  <sheetCalcPr fullCalcOnLoad="1"/>
  <mergeCells count="7">
    <mergeCell ref="C64:K65"/>
    <mergeCell ref="C66:K67"/>
    <mergeCell ref="A6:M6"/>
    <mergeCell ref="A8:B8"/>
    <mergeCell ref="A9:B9"/>
    <mergeCell ref="A7:M7"/>
    <mergeCell ref="C62:K63"/>
  </mergeCells>
  <phoneticPr fontId="12" type="noConversion"/>
  <printOptions horizontalCentered="1" verticalCentered="1"/>
  <pageMargins left="0.5" right="0.25" top="0.5" bottom="0.25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M8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9" defaultRowHeight="10"/>
  <cols>
    <col min="1" max="1" width="7.19921875" customWidth="1"/>
    <col min="6" max="6" width="9.19921875" style="2" customWidth="1"/>
    <col min="11" max="11" width="9.19921875" style="1" customWidth="1"/>
    <col min="14" max="14" width="1.19921875" customWidth="1"/>
  </cols>
  <sheetData>
    <row r="2" spans="1:13" ht="11" thickBot="1">
      <c r="B2" s="108" t="s">
        <v>31</v>
      </c>
    </row>
    <row r="3" spans="1:13" ht="14" thickTop="1" thickBot="1">
      <c r="A3" t="s">
        <v>0</v>
      </c>
      <c r="B3" s="108" t="s">
        <v>32</v>
      </c>
      <c r="F3" s="110">
        <v>7</v>
      </c>
      <c r="G3" s="109" t="s">
        <v>21</v>
      </c>
      <c r="L3">
        <f>88/60</f>
        <v>1.4666666666666666</v>
      </c>
    </row>
    <row r="4" spans="1:13" ht="12" thickTop="1" thickBot="1">
      <c r="B4" s="108" t="s">
        <v>33</v>
      </c>
    </row>
    <row r="5" spans="1:13" ht="20" thickTop="1" thickBot="1">
      <c r="A5" s="137" t="str">
        <f>CONCATENATE("MPH for ",F3," Lap Timing (sec.) for line length")</f>
        <v>MPH for 7 Lap Timing (sec.) for line length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17" thickTop="1" thickBot="1">
      <c r="A6" s="144" t="s">
        <v>22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</row>
    <row r="7" spans="1:13" ht="12" customHeight="1" thickTop="1">
      <c r="A7" s="140" t="s">
        <v>4</v>
      </c>
      <c r="B7" s="141"/>
      <c r="C7" s="102">
        <v>35</v>
      </c>
      <c r="D7" s="111">
        <v>42</v>
      </c>
      <c r="E7" s="104">
        <v>52.5</v>
      </c>
      <c r="F7" s="103">
        <v>60</v>
      </c>
      <c r="G7" s="104">
        <v>61</v>
      </c>
      <c r="H7" s="103">
        <v>62</v>
      </c>
      <c r="I7" s="104">
        <v>63</v>
      </c>
      <c r="J7" s="103">
        <v>64</v>
      </c>
      <c r="K7" s="105">
        <v>65</v>
      </c>
      <c r="L7" s="103">
        <v>67</v>
      </c>
      <c r="M7" s="112">
        <v>70</v>
      </c>
    </row>
    <row r="8" spans="1:13" ht="12" customHeight="1">
      <c r="A8" s="142" t="s">
        <v>20</v>
      </c>
      <c r="B8" s="143"/>
      <c r="C8" s="52">
        <f>(3.14*(C7*2))*F3</f>
        <v>1538.6000000000001</v>
      </c>
      <c r="D8" s="77">
        <f>(3.14*(D7*2))*F3</f>
        <v>1846.32</v>
      </c>
      <c r="E8" s="40">
        <f>(3.14*(E7*2))*F3</f>
        <v>2307.9</v>
      </c>
      <c r="F8" s="77">
        <f>(3.14*(F7*2))*F3</f>
        <v>2637.6</v>
      </c>
      <c r="G8" s="40">
        <f>(3.14*(G7*2))*F3</f>
        <v>2681.5600000000004</v>
      </c>
      <c r="H8" s="77">
        <f>(3.14*(H7*2))*F3</f>
        <v>2725.52</v>
      </c>
      <c r="I8" s="40">
        <f>(3.14*(I7*2))*F3</f>
        <v>2769.4800000000005</v>
      </c>
      <c r="J8" s="77">
        <f>(3.14*(J7*2))*F3</f>
        <v>2813.44</v>
      </c>
      <c r="K8" s="40">
        <f>(3.14*(K7*2))*F3</f>
        <v>2857.4</v>
      </c>
      <c r="L8" s="77">
        <f>(3.14*(L7*2))*F3</f>
        <v>2945.3199999999997</v>
      </c>
      <c r="M8" s="53">
        <f>(3.14*(M7*2))*F3</f>
        <v>3077.2000000000003</v>
      </c>
    </row>
    <row r="9" spans="1:13" ht="12" customHeight="1" thickBot="1">
      <c r="A9" s="50" t="s">
        <v>6</v>
      </c>
      <c r="B9" s="51" t="s">
        <v>7</v>
      </c>
      <c r="C9" s="54" t="s">
        <v>8</v>
      </c>
      <c r="D9" s="78" t="s">
        <v>8</v>
      </c>
      <c r="E9" s="41" t="s">
        <v>8</v>
      </c>
      <c r="F9" s="78" t="s">
        <v>8</v>
      </c>
      <c r="G9" s="41" t="s">
        <v>8</v>
      </c>
      <c r="H9" s="78" t="s">
        <v>8</v>
      </c>
      <c r="I9" s="41" t="s">
        <v>8</v>
      </c>
      <c r="J9" s="78" t="s">
        <v>8</v>
      </c>
      <c r="K9" s="41" t="s">
        <v>8</v>
      </c>
      <c r="L9" s="78" t="s">
        <v>8</v>
      </c>
      <c r="M9" s="55" t="s">
        <v>8</v>
      </c>
    </row>
    <row r="10" spans="1:13" ht="13" thickTop="1">
      <c r="A10" s="56">
        <v>5</v>
      </c>
      <c r="B10" s="47">
        <f t="shared" ref="B10:B41" si="0">A10*$L$3</f>
        <v>7.333333333333333</v>
      </c>
      <c r="C10" s="5">
        <f>C$8/$B10</f>
        <v>209.80909090909094</v>
      </c>
      <c r="D10" s="38">
        <f t="shared" ref="C10:E29" si="1">D$8/$B10</f>
        <v>251.7709090909091</v>
      </c>
      <c r="E10" s="34">
        <f t="shared" si="1"/>
        <v>314.7136363636364</v>
      </c>
      <c r="F10" s="38">
        <f t="shared" ref="F10:F41" si="2">$F$8/B10</f>
        <v>359.67272727272729</v>
      </c>
      <c r="G10" s="34">
        <f t="shared" ref="G10:M19" si="3">G$8/$B10</f>
        <v>365.6672727272728</v>
      </c>
      <c r="H10" s="38">
        <f t="shared" si="3"/>
        <v>371.66181818181821</v>
      </c>
      <c r="I10" s="34">
        <f t="shared" si="3"/>
        <v>377.65636363636372</v>
      </c>
      <c r="J10" s="38">
        <f t="shared" si="3"/>
        <v>383.65090909090912</v>
      </c>
      <c r="K10" s="34">
        <f t="shared" si="3"/>
        <v>389.64545454545458</v>
      </c>
      <c r="L10" s="38">
        <f t="shared" si="3"/>
        <v>401.63454545454545</v>
      </c>
      <c r="M10" s="42">
        <f t="shared" si="3"/>
        <v>419.61818181818188</v>
      </c>
    </row>
    <row r="11" spans="1:13" ht="12">
      <c r="A11" s="56">
        <v>10</v>
      </c>
      <c r="B11" s="47">
        <f t="shared" si="0"/>
        <v>14.666666666666666</v>
      </c>
      <c r="C11" s="5">
        <f t="shared" si="1"/>
        <v>104.90454545454547</v>
      </c>
      <c r="D11" s="38">
        <f t="shared" si="1"/>
        <v>125.88545454545455</v>
      </c>
      <c r="E11" s="34">
        <f t="shared" si="1"/>
        <v>157.3568181818182</v>
      </c>
      <c r="F11" s="38">
        <f t="shared" si="2"/>
        <v>179.83636363636364</v>
      </c>
      <c r="G11" s="34">
        <f t="shared" si="3"/>
        <v>182.8336363636364</v>
      </c>
      <c r="H11" s="38">
        <f t="shared" si="3"/>
        <v>185.8309090909091</v>
      </c>
      <c r="I11" s="34">
        <f t="shared" si="3"/>
        <v>188.82818181818186</v>
      </c>
      <c r="J11" s="38">
        <f t="shared" si="3"/>
        <v>191.82545454545456</v>
      </c>
      <c r="K11" s="34">
        <f t="shared" si="3"/>
        <v>194.82272727272729</v>
      </c>
      <c r="L11" s="38">
        <f t="shared" si="3"/>
        <v>200.81727272727272</v>
      </c>
      <c r="M11" s="42">
        <f t="shared" si="3"/>
        <v>209.80909090909094</v>
      </c>
    </row>
    <row r="12" spans="1:13" ht="12">
      <c r="A12" s="57">
        <v>15</v>
      </c>
      <c r="B12" s="48">
        <f t="shared" si="0"/>
        <v>22</v>
      </c>
      <c r="C12" s="6">
        <f t="shared" si="1"/>
        <v>69.936363636363637</v>
      </c>
      <c r="D12" s="39">
        <f t="shared" si="1"/>
        <v>83.923636363636362</v>
      </c>
      <c r="E12" s="35">
        <f t="shared" si="1"/>
        <v>104.90454545454546</v>
      </c>
      <c r="F12" s="39">
        <f t="shared" si="2"/>
        <v>119.89090909090909</v>
      </c>
      <c r="G12" s="35">
        <f t="shared" si="3"/>
        <v>121.88909090909092</v>
      </c>
      <c r="H12" s="39">
        <f t="shared" si="3"/>
        <v>123.88727272727273</v>
      </c>
      <c r="I12" s="35">
        <f t="shared" si="3"/>
        <v>125.88545454545456</v>
      </c>
      <c r="J12" s="39">
        <f t="shared" si="3"/>
        <v>127.88363636363637</v>
      </c>
      <c r="K12" s="35">
        <f t="shared" si="3"/>
        <v>129.88181818181818</v>
      </c>
      <c r="L12" s="39">
        <f t="shared" si="3"/>
        <v>133.87818181818182</v>
      </c>
      <c r="M12" s="43">
        <f t="shared" si="3"/>
        <v>139.87272727272727</v>
      </c>
    </row>
    <row r="13" spans="1:13" ht="12">
      <c r="A13" s="56">
        <v>20</v>
      </c>
      <c r="B13" s="47">
        <f t="shared" si="0"/>
        <v>29.333333333333332</v>
      </c>
      <c r="C13" s="5">
        <f t="shared" si="1"/>
        <v>52.452272727272735</v>
      </c>
      <c r="D13" s="38">
        <f t="shared" si="1"/>
        <v>62.942727272727275</v>
      </c>
      <c r="E13" s="34">
        <f t="shared" si="1"/>
        <v>78.678409090909099</v>
      </c>
      <c r="F13" s="38">
        <f t="shared" si="2"/>
        <v>89.918181818181822</v>
      </c>
      <c r="G13" s="34">
        <f t="shared" si="3"/>
        <v>91.416818181818201</v>
      </c>
      <c r="H13" s="38">
        <f t="shared" si="3"/>
        <v>92.915454545454551</v>
      </c>
      <c r="I13" s="34">
        <f t="shared" si="3"/>
        <v>94.41409090909093</v>
      </c>
      <c r="J13" s="38">
        <f t="shared" si="3"/>
        <v>95.912727272727281</v>
      </c>
      <c r="K13" s="34">
        <f t="shared" si="3"/>
        <v>97.411363636363646</v>
      </c>
      <c r="L13" s="38">
        <f t="shared" si="3"/>
        <v>100.40863636363636</v>
      </c>
      <c r="M13" s="42">
        <f t="shared" si="3"/>
        <v>104.90454545454547</v>
      </c>
    </row>
    <row r="14" spans="1:13" ht="12">
      <c r="A14" s="57">
        <v>25</v>
      </c>
      <c r="B14" s="48">
        <f t="shared" si="0"/>
        <v>36.666666666666664</v>
      </c>
      <c r="C14" s="6">
        <f t="shared" si="1"/>
        <v>41.961818181818188</v>
      </c>
      <c r="D14" s="39">
        <f t="shared" si="1"/>
        <v>50.354181818181821</v>
      </c>
      <c r="E14" s="35">
        <f t="shared" si="1"/>
        <v>62.942727272727282</v>
      </c>
      <c r="F14" s="39">
        <f>F$8/B14</f>
        <v>71.934545454545457</v>
      </c>
      <c r="G14" s="35">
        <f t="shared" si="3"/>
        <v>73.133454545454555</v>
      </c>
      <c r="H14" s="39">
        <f t="shared" si="3"/>
        <v>74.332363636363638</v>
      </c>
      <c r="I14" s="35">
        <f t="shared" si="3"/>
        <v>75.53127272727275</v>
      </c>
      <c r="J14" s="39">
        <f t="shared" si="3"/>
        <v>76.730181818181819</v>
      </c>
      <c r="K14" s="35">
        <f t="shared" si="3"/>
        <v>77.929090909090917</v>
      </c>
      <c r="L14" s="39">
        <f t="shared" si="3"/>
        <v>80.326909090909083</v>
      </c>
      <c r="M14" s="43">
        <f t="shared" si="3"/>
        <v>83.923636363636376</v>
      </c>
    </row>
    <row r="15" spans="1:13" ht="12">
      <c r="A15" s="56">
        <v>30</v>
      </c>
      <c r="B15" s="47">
        <f t="shared" si="0"/>
        <v>44</v>
      </c>
      <c r="C15" s="5">
        <f t="shared" si="1"/>
        <v>34.968181818181819</v>
      </c>
      <c r="D15" s="38">
        <f t="shared" si="1"/>
        <v>41.961818181818181</v>
      </c>
      <c r="E15" s="34">
        <f t="shared" si="1"/>
        <v>52.452272727272728</v>
      </c>
      <c r="F15" s="38">
        <f t="shared" si="2"/>
        <v>59.945454545454545</v>
      </c>
      <c r="G15" s="34">
        <f t="shared" si="3"/>
        <v>60.944545454545462</v>
      </c>
      <c r="H15" s="38">
        <f t="shared" si="3"/>
        <v>61.943636363636365</v>
      </c>
      <c r="I15" s="34">
        <f t="shared" si="3"/>
        <v>62.942727272727282</v>
      </c>
      <c r="J15" s="38">
        <f t="shared" si="3"/>
        <v>63.941818181818185</v>
      </c>
      <c r="K15" s="34">
        <f t="shared" si="3"/>
        <v>64.940909090909088</v>
      </c>
      <c r="L15" s="38">
        <f t="shared" si="3"/>
        <v>66.939090909090908</v>
      </c>
      <c r="M15" s="42">
        <f t="shared" si="3"/>
        <v>69.936363636363637</v>
      </c>
    </row>
    <row r="16" spans="1:13" ht="12">
      <c r="A16" s="57">
        <v>35</v>
      </c>
      <c r="B16" s="48">
        <f t="shared" si="0"/>
        <v>51.333333333333329</v>
      </c>
      <c r="C16" s="6">
        <f t="shared" si="1"/>
        <v>29.97272727272728</v>
      </c>
      <c r="D16" s="39">
        <f t="shared" si="1"/>
        <v>35.967272727272729</v>
      </c>
      <c r="E16" s="35">
        <f t="shared" si="1"/>
        <v>44.959090909090918</v>
      </c>
      <c r="F16" s="39">
        <f t="shared" si="2"/>
        <v>51.381818181818183</v>
      </c>
      <c r="G16" s="35">
        <f t="shared" si="3"/>
        <v>52.238181818181829</v>
      </c>
      <c r="H16" s="39">
        <f t="shared" si="3"/>
        <v>53.094545454545461</v>
      </c>
      <c r="I16" s="35">
        <f t="shared" si="3"/>
        <v>53.950909090909107</v>
      </c>
      <c r="J16" s="39">
        <f t="shared" si="3"/>
        <v>54.807272727272732</v>
      </c>
      <c r="K16" s="35">
        <f t="shared" si="3"/>
        <v>55.663636363636371</v>
      </c>
      <c r="L16" s="39">
        <f t="shared" si="3"/>
        <v>57.376363636363635</v>
      </c>
      <c r="M16" s="43">
        <f t="shared" si="3"/>
        <v>59.94545454545456</v>
      </c>
    </row>
    <row r="17" spans="1:13" ht="12">
      <c r="A17" s="56">
        <v>40</v>
      </c>
      <c r="B17" s="47">
        <f t="shared" si="0"/>
        <v>58.666666666666664</v>
      </c>
      <c r="C17" s="5">
        <f t="shared" si="1"/>
        <v>26.226136363636368</v>
      </c>
      <c r="D17" s="38">
        <f t="shared" si="1"/>
        <v>31.471363636363638</v>
      </c>
      <c r="E17" s="34">
        <f t="shared" si="1"/>
        <v>39.33920454545455</v>
      </c>
      <c r="F17" s="38">
        <f t="shared" si="2"/>
        <v>44.959090909090911</v>
      </c>
      <c r="G17" s="34">
        <f t="shared" si="3"/>
        <v>45.7084090909091</v>
      </c>
      <c r="H17" s="38">
        <f t="shared" si="3"/>
        <v>46.457727272727276</v>
      </c>
      <c r="I17" s="34">
        <f t="shared" si="3"/>
        <v>47.207045454545465</v>
      </c>
      <c r="J17" s="38">
        <f t="shared" si="3"/>
        <v>47.956363636363641</v>
      </c>
      <c r="K17" s="34">
        <f t="shared" si="3"/>
        <v>48.705681818181823</v>
      </c>
      <c r="L17" s="38">
        <f t="shared" si="3"/>
        <v>50.204318181818181</v>
      </c>
      <c r="M17" s="42">
        <f t="shared" si="3"/>
        <v>52.452272727272735</v>
      </c>
    </row>
    <row r="18" spans="1:13" ht="12">
      <c r="A18" s="57">
        <v>45</v>
      </c>
      <c r="B18" s="48">
        <f t="shared" si="0"/>
        <v>66</v>
      </c>
      <c r="C18" s="6">
        <f t="shared" si="1"/>
        <v>23.312121212121212</v>
      </c>
      <c r="D18" s="39">
        <f t="shared" si="1"/>
        <v>27.974545454545453</v>
      </c>
      <c r="E18" s="35">
        <f t="shared" si="1"/>
        <v>34.968181818181819</v>
      </c>
      <c r="F18" s="39">
        <f t="shared" si="2"/>
        <v>39.963636363636361</v>
      </c>
      <c r="G18" s="35">
        <f t="shared" si="3"/>
        <v>40.629696969696973</v>
      </c>
      <c r="H18" s="39">
        <f t="shared" si="3"/>
        <v>41.295757575757577</v>
      </c>
      <c r="I18" s="35">
        <f t="shared" si="3"/>
        <v>41.961818181818188</v>
      </c>
      <c r="J18" s="39">
        <f t="shared" si="3"/>
        <v>42.627878787878785</v>
      </c>
      <c r="K18" s="35">
        <f t="shared" si="3"/>
        <v>43.293939393939397</v>
      </c>
      <c r="L18" s="39">
        <f t="shared" si="3"/>
        <v>44.626060606060605</v>
      </c>
      <c r="M18" s="43">
        <f t="shared" si="3"/>
        <v>46.624242424242425</v>
      </c>
    </row>
    <row r="19" spans="1:13" ht="12">
      <c r="A19" s="56">
        <v>50</v>
      </c>
      <c r="B19" s="47">
        <f t="shared" si="0"/>
        <v>73.333333333333329</v>
      </c>
      <c r="C19" s="5">
        <f t="shared" si="1"/>
        <v>20.980909090909094</v>
      </c>
      <c r="D19" s="38">
        <f t="shared" si="1"/>
        <v>25.177090909090911</v>
      </c>
      <c r="E19" s="34">
        <f t="shared" si="1"/>
        <v>31.471363636363641</v>
      </c>
      <c r="F19" s="38">
        <f t="shared" si="2"/>
        <v>35.967272727272729</v>
      </c>
      <c r="G19" s="34">
        <f t="shared" si="3"/>
        <v>36.566727272727277</v>
      </c>
      <c r="H19" s="38">
        <f t="shared" si="3"/>
        <v>37.166181818181819</v>
      </c>
      <c r="I19" s="34">
        <f t="shared" si="3"/>
        <v>37.765636363636375</v>
      </c>
      <c r="J19" s="38">
        <f t="shared" si="3"/>
        <v>38.36509090909091</v>
      </c>
      <c r="K19" s="34">
        <f t="shared" si="3"/>
        <v>38.964545454545458</v>
      </c>
      <c r="L19" s="38">
        <f t="shared" si="3"/>
        <v>40.163454545454542</v>
      </c>
      <c r="M19" s="42">
        <f t="shared" si="3"/>
        <v>41.961818181818188</v>
      </c>
    </row>
    <row r="20" spans="1:13" ht="12">
      <c r="A20" s="56">
        <v>51</v>
      </c>
      <c r="B20" s="47">
        <f t="shared" si="0"/>
        <v>74.8</v>
      </c>
      <c r="C20" s="5">
        <f t="shared" si="1"/>
        <v>20.569518716577544</v>
      </c>
      <c r="D20" s="38">
        <f t="shared" si="1"/>
        <v>24.683422459893048</v>
      </c>
      <c r="E20" s="34">
        <f t="shared" si="1"/>
        <v>30.854278074866311</v>
      </c>
      <c r="F20" s="38">
        <f t="shared" si="2"/>
        <v>35.262032085561501</v>
      </c>
      <c r="G20" s="34">
        <f t="shared" ref="G20:M29" si="4">G$8/$B20</f>
        <v>35.849732620320864</v>
      </c>
      <c r="H20" s="38">
        <f t="shared" si="4"/>
        <v>36.437433155080214</v>
      </c>
      <c r="I20" s="34">
        <f t="shared" si="4"/>
        <v>37.025133689839578</v>
      </c>
      <c r="J20" s="38">
        <f t="shared" si="4"/>
        <v>37.612834224598934</v>
      </c>
      <c r="K20" s="34">
        <f t="shared" si="4"/>
        <v>38.200534759358291</v>
      </c>
      <c r="L20" s="38">
        <f t="shared" si="4"/>
        <v>39.375935828877004</v>
      </c>
      <c r="M20" s="42">
        <f t="shared" si="4"/>
        <v>41.139037433155089</v>
      </c>
    </row>
    <row r="21" spans="1:13" ht="12">
      <c r="A21" s="56">
        <v>52</v>
      </c>
      <c r="B21" s="47">
        <f t="shared" si="0"/>
        <v>76.266666666666666</v>
      </c>
      <c r="C21" s="5">
        <f t="shared" si="1"/>
        <v>20.17395104895105</v>
      </c>
      <c r="D21" s="38">
        <f t="shared" si="1"/>
        <v>24.208741258741259</v>
      </c>
      <c r="E21" s="34">
        <f t="shared" si="1"/>
        <v>30.260926573426573</v>
      </c>
      <c r="F21" s="38">
        <f t="shared" si="2"/>
        <v>34.58391608391608</v>
      </c>
      <c r="G21" s="34">
        <f t="shared" si="4"/>
        <v>35.160314685314688</v>
      </c>
      <c r="H21" s="38">
        <f t="shared" si="4"/>
        <v>35.73671328671329</v>
      </c>
      <c r="I21" s="34">
        <f t="shared" si="4"/>
        <v>36.313111888111898</v>
      </c>
      <c r="J21" s="38">
        <f t="shared" si="4"/>
        <v>36.889510489510492</v>
      </c>
      <c r="K21" s="34">
        <f t="shared" si="4"/>
        <v>37.465909090909093</v>
      </c>
      <c r="L21" s="38">
        <f t="shared" si="4"/>
        <v>38.618706293706289</v>
      </c>
      <c r="M21" s="42">
        <f t="shared" si="4"/>
        <v>40.3479020979021</v>
      </c>
    </row>
    <row r="22" spans="1:13" ht="12">
      <c r="A22" s="56">
        <v>53</v>
      </c>
      <c r="B22" s="47">
        <f t="shared" si="0"/>
        <v>77.733333333333334</v>
      </c>
      <c r="C22" s="5">
        <f t="shared" si="1"/>
        <v>19.793310463121784</v>
      </c>
      <c r="D22" s="38">
        <f t="shared" si="1"/>
        <v>23.751972555746139</v>
      </c>
      <c r="E22" s="34">
        <f t="shared" si="1"/>
        <v>29.689965694682677</v>
      </c>
      <c r="F22" s="38">
        <f t="shared" si="2"/>
        <v>33.931389365351627</v>
      </c>
      <c r="G22" s="34">
        <f t="shared" si="4"/>
        <v>34.496912521440827</v>
      </c>
      <c r="H22" s="38">
        <f t="shared" si="4"/>
        <v>35.062435677530019</v>
      </c>
      <c r="I22" s="34">
        <f t="shared" si="4"/>
        <v>35.627958833619218</v>
      </c>
      <c r="J22" s="38">
        <f t="shared" si="4"/>
        <v>36.193481989708403</v>
      </c>
      <c r="K22" s="34">
        <f t="shared" si="4"/>
        <v>36.759005145797602</v>
      </c>
      <c r="L22" s="38">
        <f t="shared" si="4"/>
        <v>37.890051457975979</v>
      </c>
      <c r="M22" s="42">
        <f t="shared" si="4"/>
        <v>39.586620926243569</v>
      </c>
    </row>
    <row r="23" spans="1:13" ht="12">
      <c r="A23" s="57">
        <v>54</v>
      </c>
      <c r="B23" s="48">
        <f t="shared" si="0"/>
        <v>79.199999999999989</v>
      </c>
      <c r="C23" s="6">
        <f t="shared" si="1"/>
        <v>19.426767676767682</v>
      </c>
      <c r="D23" s="39">
        <f t="shared" si="1"/>
        <v>23.312121212121216</v>
      </c>
      <c r="E23" s="35">
        <f t="shared" si="1"/>
        <v>29.140151515151519</v>
      </c>
      <c r="F23" s="39">
        <f t="shared" si="2"/>
        <v>33.303030303030305</v>
      </c>
      <c r="G23" s="35">
        <f t="shared" si="4"/>
        <v>33.858080808080821</v>
      </c>
      <c r="H23" s="39">
        <f t="shared" si="4"/>
        <v>34.413131313131316</v>
      </c>
      <c r="I23" s="35">
        <f t="shared" si="4"/>
        <v>34.968181818181826</v>
      </c>
      <c r="J23" s="39">
        <f t="shared" si="4"/>
        <v>35.523232323232328</v>
      </c>
      <c r="K23" s="35">
        <f t="shared" si="4"/>
        <v>36.078282828282838</v>
      </c>
      <c r="L23" s="39">
        <f t="shared" si="4"/>
        <v>37.188383838383842</v>
      </c>
      <c r="M23" s="43">
        <f t="shared" si="4"/>
        <v>38.853535353535364</v>
      </c>
    </row>
    <row r="24" spans="1:13" ht="12">
      <c r="A24" s="56">
        <v>55</v>
      </c>
      <c r="B24" s="47">
        <f t="shared" si="0"/>
        <v>80.666666666666657</v>
      </c>
      <c r="C24" s="5">
        <f t="shared" si="1"/>
        <v>19.073553719008267</v>
      </c>
      <c r="D24" s="38">
        <f t="shared" si="1"/>
        <v>22.888264462809918</v>
      </c>
      <c r="E24" s="34">
        <f t="shared" si="1"/>
        <v>28.6103305785124</v>
      </c>
      <c r="F24" s="38">
        <f t="shared" si="2"/>
        <v>32.697520661157029</v>
      </c>
      <c r="G24" s="34">
        <f t="shared" si="4"/>
        <v>33.242479338842983</v>
      </c>
      <c r="H24" s="38">
        <f t="shared" si="4"/>
        <v>33.787438016528931</v>
      </c>
      <c r="I24" s="34">
        <f t="shared" si="4"/>
        <v>34.332396694214886</v>
      </c>
      <c r="J24" s="38">
        <f t="shared" si="4"/>
        <v>34.877355371900833</v>
      </c>
      <c r="K24" s="34">
        <f t="shared" si="4"/>
        <v>35.422314049586781</v>
      </c>
      <c r="L24" s="38">
        <f t="shared" si="4"/>
        <v>36.512231404958676</v>
      </c>
      <c r="M24" s="42">
        <f t="shared" si="4"/>
        <v>38.147107438016533</v>
      </c>
    </row>
    <row r="25" spans="1:13" ht="12">
      <c r="A25" s="56">
        <v>56</v>
      </c>
      <c r="B25" s="47">
        <f t="shared" si="0"/>
        <v>82.133333333333326</v>
      </c>
      <c r="C25" s="5">
        <f t="shared" si="1"/>
        <v>18.73295454545455</v>
      </c>
      <c r="D25" s="38">
        <f t="shared" si="1"/>
        <v>22.479545454545455</v>
      </c>
      <c r="E25" s="34">
        <f t="shared" si="1"/>
        <v>28.09943181818182</v>
      </c>
      <c r="F25" s="38">
        <f t="shared" si="2"/>
        <v>32.113636363636367</v>
      </c>
      <c r="G25" s="34">
        <f t="shared" si="4"/>
        <v>32.648863636363643</v>
      </c>
      <c r="H25" s="38">
        <f t="shared" si="4"/>
        <v>33.184090909090912</v>
      </c>
      <c r="I25" s="34">
        <f t="shared" si="4"/>
        <v>33.719318181818188</v>
      </c>
      <c r="J25" s="38">
        <f t="shared" si="4"/>
        <v>34.254545454545458</v>
      </c>
      <c r="K25" s="34">
        <f t="shared" si="4"/>
        <v>34.789772727272734</v>
      </c>
      <c r="L25" s="38">
        <f t="shared" si="4"/>
        <v>35.860227272727272</v>
      </c>
      <c r="M25" s="42">
        <f t="shared" si="4"/>
        <v>37.465909090909101</v>
      </c>
    </row>
    <row r="26" spans="1:13" ht="12">
      <c r="A26" s="56">
        <v>57</v>
      </c>
      <c r="B26" s="47">
        <f t="shared" si="0"/>
        <v>83.6</v>
      </c>
      <c r="C26" s="5">
        <f t="shared" si="1"/>
        <v>18.404306220095698</v>
      </c>
      <c r="D26" s="38">
        <f t="shared" si="1"/>
        <v>22.085167464114832</v>
      </c>
      <c r="E26" s="34">
        <f t="shared" si="1"/>
        <v>27.606459330143544</v>
      </c>
      <c r="F26" s="38">
        <f t="shared" si="2"/>
        <v>31.550239234449762</v>
      </c>
      <c r="G26" s="34">
        <f t="shared" si="4"/>
        <v>32.076076555023931</v>
      </c>
      <c r="H26" s="38">
        <f t="shared" si="4"/>
        <v>32.601913875598086</v>
      </c>
      <c r="I26" s="34">
        <f t="shared" si="4"/>
        <v>33.127751196172255</v>
      </c>
      <c r="J26" s="38">
        <f t="shared" si="4"/>
        <v>33.653588516746417</v>
      </c>
      <c r="K26" s="34">
        <f t="shared" si="4"/>
        <v>34.179425837320579</v>
      </c>
      <c r="L26" s="38">
        <f t="shared" si="4"/>
        <v>35.231100478468896</v>
      </c>
      <c r="M26" s="42">
        <f t="shared" si="4"/>
        <v>36.808612440191396</v>
      </c>
    </row>
    <row r="27" spans="1:13" ht="12">
      <c r="A27" s="56">
        <v>58</v>
      </c>
      <c r="B27" s="47">
        <f t="shared" si="0"/>
        <v>85.066666666666663</v>
      </c>
      <c r="C27" s="5">
        <f t="shared" si="1"/>
        <v>18.086990595611287</v>
      </c>
      <c r="D27" s="38">
        <f t="shared" si="1"/>
        <v>21.704388714733543</v>
      </c>
      <c r="E27" s="34">
        <f t="shared" si="1"/>
        <v>27.130485893416932</v>
      </c>
      <c r="F27" s="38">
        <f t="shared" si="2"/>
        <v>31.006269592476489</v>
      </c>
      <c r="G27" s="34">
        <f t="shared" si="4"/>
        <v>31.523040752351104</v>
      </c>
      <c r="H27" s="38">
        <f t="shared" si="4"/>
        <v>32.039811912225709</v>
      </c>
      <c r="I27" s="34">
        <f t="shared" si="4"/>
        <v>32.556583072100324</v>
      </c>
      <c r="J27" s="38">
        <f t="shared" si="4"/>
        <v>33.073354231974925</v>
      </c>
      <c r="K27" s="34">
        <f t="shared" si="4"/>
        <v>33.590125391849533</v>
      </c>
      <c r="L27" s="38">
        <f t="shared" si="4"/>
        <v>34.623667711598742</v>
      </c>
      <c r="M27" s="42">
        <f t="shared" si="4"/>
        <v>36.173981191222573</v>
      </c>
    </row>
    <row r="28" spans="1:13" ht="12">
      <c r="A28" s="57">
        <v>59</v>
      </c>
      <c r="B28" s="48">
        <f t="shared" si="0"/>
        <v>86.533333333333331</v>
      </c>
      <c r="C28" s="6">
        <f t="shared" si="1"/>
        <v>17.780431432973806</v>
      </c>
      <c r="D28" s="39">
        <f t="shared" si="1"/>
        <v>21.336517719568565</v>
      </c>
      <c r="E28" s="35">
        <f t="shared" si="1"/>
        <v>26.670647149460709</v>
      </c>
      <c r="F28" s="39">
        <f t="shared" si="2"/>
        <v>30.480739599383668</v>
      </c>
      <c r="G28" s="35">
        <f t="shared" si="4"/>
        <v>30.988751926040067</v>
      </c>
      <c r="H28" s="39">
        <f t="shared" si="4"/>
        <v>31.496764252696458</v>
      </c>
      <c r="I28" s="35">
        <f t="shared" si="4"/>
        <v>32.004776579352857</v>
      </c>
      <c r="J28" s="39">
        <f t="shared" si="4"/>
        <v>32.512788906009249</v>
      </c>
      <c r="K28" s="35">
        <f t="shared" si="4"/>
        <v>33.02080123266564</v>
      </c>
      <c r="L28" s="39">
        <f t="shared" si="4"/>
        <v>34.036825885978423</v>
      </c>
      <c r="M28" s="43">
        <f t="shared" si="4"/>
        <v>35.560862865947612</v>
      </c>
    </row>
    <row r="29" spans="1:13" ht="12">
      <c r="A29" s="56">
        <v>60</v>
      </c>
      <c r="B29" s="47">
        <f t="shared" si="0"/>
        <v>88</v>
      </c>
      <c r="C29" s="5">
        <f t="shared" si="1"/>
        <v>17.484090909090909</v>
      </c>
      <c r="D29" s="38">
        <f t="shared" si="1"/>
        <v>20.980909090909091</v>
      </c>
      <c r="E29" s="34">
        <f t="shared" si="1"/>
        <v>26.226136363636364</v>
      </c>
      <c r="F29" s="38">
        <f t="shared" si="2"/>
        <v>29.972727272727273</v>
      </c>
      <c r="G29" s="34">
        <f t="shared" si="4"/>
        <v>30.472272727272731</v>
      </c>
      <c r="H29" s="38">
        <f t="shared" si="4"/>
        <v>30.971818181818183</v>
      </c>
      <c r="I29" s="34">
        <f t="shared" si="4"/>
        <v>31.471363636363641</v>
      </c>
      <c r="J29" s="38">
        <f t="shared" si="4"/>
        <v>31.970909090909092</v>
      </c>
      <c r="K29" s="34">
        <f t="shared" si="4"/>
        <v>32.470454545454544</v>
      </c>
      <c r="L29" s="38">
        <f t="shared" si="4"/>
        <v>33.469545454545454</v>
      </c>
      <c r="M29" s="42">
        <f t="shared" si="4"/>
        <v>34.968181818181819</v>
      </c>
    </row>
    <row r="30" spans="1:13" ht="12">
      <c r="A30" s="56">
        <v>61</v>
      </c>
      <c r="B30" s="47">
        <f t="shared" si="0"/>
        <v>89.466666666666654</v>
      </c>
      <c r="C30" s="5">
        <f t="shared" ref="C30:E53" si="5">C$8/$B30</f>
        <v>17.197466467958275</v>
      </c>
      <c r="D30" s="38">
        <f t="shared" si="5"/>
        <v>20.636959761549928</v>
      </c>
      <c r="E30" s="34">
        <f t="shared" si="5"/>
        <v>25.796199701937411</v>
      </c>
      <c r="F30" s="38">
        <f t="shared" si="2"/>
        <v>29.481371087928469</v>
      </c>
      <c r="G30" s="34">
        <f t="shared" ref="G30:M39" si="6">G$8/$B30</f>
        <v>29.97272727272728</v>
      </c>
      <c r="H30" s="38">
        <f t="shared" si="6"/>
        <v>30.464083457526083</v>
      </c>
      <c r="I30" s="34">
        <f t="shared" si="6"/>
        <v>30.955439642324897</v>
      </c>
      <c r="J30" s="38">
        <f t="shared" si="6"/>
        <v>31.446795827123701</v>
      </c>
      <c r="K30" s="34">
        <f t="shared" si="6"/>
        <v>31.938152011922508</v>
      </c>
      <c r="L30" s="38">
        <f t="shared" si="6"/>
        <v>32.920864381520119</v>
      </c>
      <c r="M30" s="42">
        <f t="shared" si="6"/>
        <v>34.39493293591655</v>
      </c>
    </row>
    <row r="31" spans="1:13" ht="12">
      <c r="A31" s="56">
        <v>62</v>
      </c>
      <c r="B31" s="47">
        <f t="shared" si="0"/>
        <v>90.933333333333323</v>
      </c>
      <c r="C31" s="5">
        <f t="shared" si="5"/>
        <v>16.920087976539595</v>
      </c>
      <c r="D31" s="38">
        <f t="shared" si="5"/>
        <v>20.304105571847508</v>
      </c>
      <c r="E31" s="34">
        <f t="shared" si="5"/>
        <v>25.380131964809387</v>
      </c>
      <c r="F31" s="38">
        <f t="shared" si="2"/>
        <v>29.005865102639298</v>
      </c>
      <c r="G31" s="34">
        <f t="shared" si="6"/>
        <v>29.489296187683291</v>
      </c>
      <c r="H31" s="38">
        <f t="shared" si="6"/>
        <v>29.972727272727276</v>
      </c>
      <c r="I31" s="34">
        <f t="shared" si="6"/>
        <v>30.456158357771269</v>
      </c>
      <c r="J31" s="38">
        <f t="shared" si="6"/>
        <v>30.939589442815254</v>
      </c>
      <c r="K31" s="34">
        <f t="shared" si="6"/>
        <v>31.423020527859244</v>
      </c>
      <c r="L31" s="38">
        <f t="shared" si="6"/>
        <v>32.389882697947215</v>
      </c>
      <c r="M31" s="42">
        <f t="shared" si="6"/>
        <v>33.840175953079189</v>
      </c>
    </row>
    <row r="32" spans="1:13" ht="12">
      <c r="A32" s="56">
        <v>63</v>
      </c>
      <c r="B32" s="47">
        <f t="shared" si="0"/>
        <v>92.399999999999991</v>
      </c>
      <c r="C32" s="5">
        <f t="shared" si="5"/>
        <v>16.651515151515156</v>
      </c>
      <c r="D32" s="38">
        <f t="shared" si="5"/>
        <v>19.981818181818184</v>
      </c>
      <c r="E32" s="34">
        <f t="shared" si="5"/>
        <v>24.97727272727273</v>
      </c>
      <c r="F32" s="38">
        <f t="shared" si="2"/>
        <v>28.545454545454547</v>
      </c>
      <c r="G32" s="34">
        <f t="shared" si="6"/>
        <v>29.021212121212127</v>
      </c>
      <c r="H32" s="38">
        <f t="shared" si="6"/>
        <v>29.4969696969697</v>
      </c>
      <c r="I32" s="34">
        <f t="shared" si="6"/>
        <v>29.97272727272728</v>
      </c>
      <c r="J32" s="38">
        <f t="shared" si="6"/>
        <v>30.448484848484853</v>
      </c>
      <c r="K32" s="34">
        <f t="shared" si="6"/>
        <v>30.924242424242429</v>
      </c>
      <c r="L32" s="38">
        <f t="shared" si="6"/>
        <v>31.875757575757575</v>
      </c>
      <c r="M32" s="42">
        <f t="shared" si="6"/>
        <v>33.303030303030312</v>
      </c>
    </row>
    <row r="33" spans="1:13" ht="12">
      <c r="A33" s="57">
        <v>64</v>
      </c>
      <c r="B33" s="48">
        <f t="shared" si="0"/>
        <v>93.86666666666666</v>
      </c>
      <c r="C33" s="6">
        <f t="shared" si="5"/>
        <v>16.39133522727273</v>
      </c>
      <c r="D33" s="39">
        <f t="shared" si="5"/>
        <v>19.669602272727275</v>
      </c>
      <c r="E33" s="35">
        <f t="shared" si="5"/>
        <v>24.587002840909093</v>
      </c>
      <c r="F33" s="39">
        <f t="shared" si="2"/>
        <v>28.09943181818182</v>
      </c>
      <c r="G33" s="35">
        <f t="shared" si="6"/>
        <v>28.567755681818188</v>
      </c>
      <c r="H33" s="39">
        <f t="shared" si="6"/>
        <v>29.036079545454548</v>
      </c>
      <c r="I33" s="35">
        <f t="shared" si="6"/>
        <v>29.504403409090916</v>
      </c>
      <c r="J33" s="39">
        <f t="shared" si="6"/>
        <v>29.972727272727276</v>
      </c>
      <c r="K33" s="35">
        <f t="shared" si="6"/>
        <v>30.44105113636364</v>
      </c>
      <c r="L33" s="39">
        <f t="shared" si="6"/>
        <v>31.377698863636361</v>
      </c>
      <c r="M33" s="43">
        <f t="shared" si="6"/>
        <v>32.78267045454546</v>
      </c>
    </row>
    <row r="34" spans="1:13" ht="12">
      <c r="A34" s="56">
        <v>65</v>
      </c>
      <c r="B34" s="47">
        <f t="shared" si="0"/>
        <v>95.333333333333329</v>
      </c>
      <c r="C34" s="5">
        <f t="shared" si="5"/>
        <v>16.139160839160841</v>
      </c>
      <c r="D34" s="38">
        <f t="shared" si="5"/>
        <v>19.366993006993006</v>
      </c>
      <c r="E34" s="34">
        <f t="shared" si="5"/>
        <v>24.208741258741259</v>
      </c>
      <c r="F34" s="38">
        <f t="shared" si="2"/>
        <v>27.667132867132867</v>
      </c>
      <c r="G34" s="34">
        <f t="shared" si="6"/>
        <v>28.128251748251753</v>
      </c>
      <c r="H34" s="38">
        <f t="shared" si="6"/>
        <v>28.589370629370631</v>
      </c>
      <c r="I34" s="34">
        <f t="shared" si="6"/>
        <v>29.050489510489516</v>
      </c>
      <c r="J34" s="38">
        <f t="shared" si="6"/>
        <v>29.511608391608394</v>
      </c>
      <c r="K34" s="34">
        <f t="shared" si="6"/>
        <v>29.972727272727276</v>
      </c>
      <c r="L34" s="38">
        <f t="shared" si="6"/>
        <v>30.894965034965033</v>
      </c>
      <c r="M34" s="42">
        <f t="shared" si="6"/>
        <v>32.278321678321682</v>
      </c>
    </row>
    <row r="35" spans="1:13" ht="12">
      <c r="A35" s="56">
        <v>66</v>
      </c>
      <c r="B35" s="47">
        <f t="shared" si="0"/>
        <v>96.8</v>
      </c>
      <c r="C35" s="5">
        <f t="shared" si="5"/>
        <v>15.894628099173556</v>
      </c>
      <c r="D35" s="38">
        <f t="shared" si="5"/>
        <v>19.073553719008263</v>
      </c>
      <c r="E35" s="34">
        <f t="shared" si="5"/>
        <v>23.841942148760332</v>
      </c>
      <c r="F35" s="38">
        <f t="shared" si="2"/>
        <v>27.24793388429752</v>
      </c>
      <c r="G35" s="34">
        <f t="shared" si="6"/>
        <v>27.702066115702483</v>
      </c>
      <c r="H35" s="38">
        <f t="shared" si="6"/>
        <v>28.156198347107438</v>
      </c>
      <c r="I35" s="34">
        <f t="shared" si="6"/>
        <v>28.610330578512404</v>
      </c>
      <c r="J35" s="38">
        <f t="shared" si="6"/>
        <v>29.064462809917355</v>
      </c>
      <c r="K35" s="34">
        <f t="shared" si="6"/>
        <v>29.518595041322317</v>
      </c>
      <c r="L35" s="38">
        <f t="shared" si="6"/>
        <v>30.426859504132228</v>
      </c>
      <c r="M35" s="42">
        <f t="shared" si="6"/>
        <v>31.789256198347111</v>
      </c>
    </row>
    <row r="36" spans="1:13" ht="12">
      <c r="A36" s="56">
        <v>67</v>
      </c>
      <c r="B36" s="47">
        <f t="shared" si="0"/>
        <v>98.266666666666666</v>
      </c>
      <c r="C36" s="5">
        <f t="shared" si="5"/>
        <v>15.65739484396201</v>
      </c>
      <c r="D36" s="38">
        <f t="shared" si="5"/>
        <v>18.78887381275441</v>
      </c>
      <c r="E36" s="34">
        <f t="shared" si="5"/>
        <v>23.486092265943014</v>
      </c>
      <c r="F36" s="38">
        <f t="shared" si="2"/>
        <v>26.841248303934872</v>
      </c>
      <c r="G36" s="34">
        <f t="shared" si="6"/>
        <v>27.28860244233379</v>
      </c>
      <c r="H36" s="38">
        <f t="shared" si="6"/>
        <v>27.735956580732701</v>
      </c>
      <c r="I36" s="34">
        <f t="shared" si="6"/>
        <v>28.183310719131619</v>
      </c>
      <c r="J36" s="38">
        <f t="shared" si="6"/>
        <v>28.63066485753053</v>
      </c>
      <c r="K36" s="34">
        <f t="shared" si="6"/>
        <v>29.078018995929444</v>
      </c>
      <c r="L36" s="38">
        <f t="shared" si="6"/>
        <v>29.972727272727269</v>
      </c>
      <c r="M36" s="42">
        <f t="shared" si="6"/>
        <v>31.314789687924019</v>
      </c>
    </row>
    <row r="37" spans="1:13" ht="12">
      <c r="A37" s="56">
        <v>68</v>
      </c>
      <c r="B37" s="47">
        <f t="shared" si="0"/>
        <v>99.73333333333332</v>
      </c>
      <c r="C37" s="5">
        <f t="shared" si="5"/>
        <v>15.427139037433159</v>
      </c>
      <c r="D37" s="38">
        <f t="shared" si="5"/>
        <v>18.512566844919789</v>
      </c>
      <c r="E37" s="34">
        <f t="shared" si="5"/>
        <v>23.140708556149736</v>
      </c>
      <c r="F37" s="38">
        <f t="shared" si="2"/>
        <v>26.446524064171125</v>
      </c>
      <c r="G37" s="34">
        <f t="shared" si="6"/>
        <v>26.887299465240648</v>
      </c>
      <c r="H37" s="38">
        <f t="shared" si="6"/>
        <v>27.328074866310164</v>
      </c>
      <c r="I37" s="34">
        <f t="shared" si="6"/>
        <v>27.768850267379687</v>
      </c>
      <c r="J37" s="38">
        <f t="shared" si="6"/>
        <v>28.209625668449203</v>
      </c>
      <c r="K37" s="34">
        <f t="shared" si="6"/>
        <v>28.650401069518722</v>
      </c>
      <c r="L37" s="38">
        <f t="shared" si="6"/>
        <v>29.531951871657753</v>
      </c>
      <c r="M37" s="42">
        <f t="shared" si="6"/>
        <v>30.854278074866318</v>
      </c>
    </row>
    <row r="38" spans="1:13" ht="12">
      <c r="A38" s="57">
        <v>69</v>
      </c>
      <c r="B38" s="48">
        <f t="shared" si="0"/>
        <v>101.19999999999999</v>
      </c>
      <c r="C38" s="6">
        <f t="shared" si="5"/>
        <v>15.203557312252968</v>
      </c>
      <c r="D38" s="39">
        <f t="shared" si="5"/>
        <v>18.24426877470356</v>
      </c>
      <c r="E38" s="35">
        <f t="shared" si="5"/>
        <v>22.805335968379449</v>
      </c>
      <c r="F38" s="39">
        <f t="shared" si="2"/>
        <v>26.063241106719371</v>
      </c>
      <c r="G38" s="35">
        <f t="shared" si="6"/>
        <v>26.497628458498031</v>
      </c>
      <c r="H38" s="39">
        <f t="shared" si="6"/>
        <v>26.932015810276681</v>
      </c>
      <c r="I38" s="35">
        <f t="shared" si="6"/>
        <v>27.366403162055345</v>
      </c>
      <c r="J38" s="39">
        <f t="shared" si="6"/>
        <v>27.800790513833995</v>
      </c>
      <c r="K38" s="35">
        <f t="shared" si="6"/>
        <v>28.235177865612652</v>
      </c>
      <c r="L38" s="39">
        <f t="shared" si="6"/>
        <v>29.103952569169962</v>
      </c>
      <c r="M38" s="43">
        <f t="shared" si="6"/>
        <v>30.407114624505937</v>
      </c>
    </row>
    <row r="39" spans="1:13" ht="12">
      <c r="A39" s="56">
        <v>70</v>
      </c>
      <c r="B39" s="47">
        <f t="shared" si="0"/>
        <v>102.66666666666666</v>
      </c>
      <c r="C39" s="5">
        <f t="shared" si="5"/>
        <v>14.98636363636364</v>
      </c>
      <c r="D39" s="38">
        <f t="shared" si="5"/>
        <v>17.983636363636364</v>
      </c>
      <c r="E39" s="34">
        <f t="shared" si="5"/>
        <v>22.479545454545459</v>
      </c>
      <c r="F39" s="38">
        <f t="shared" si="2"/>
        <v>25.690909090909091</v>
      </c>
      <c r="G39" s="34">
        <f t="shared" si="6"/>
        <v>26.119090909090914</v>
      </c>
      <c r="H39" s="38">
        <f t="shared" si="6"/>
        <v>26.54727272727273</v>
      </c>
      <c r="I39" s="34">
        <f t="shared" si="6"/>
        <v>26.975454545454554</v>
      </c>
      <c r="J39" s="38">
        <f t="shared" si="6"/>
        <v>27.403636363636366</v>
      </c>
      <c r="K39" s="34">
        <f t="shared" si="6"/>
        <v>27.831818181818186</v>
      </c>
      <c r="L39" s="38">
        <f t="shared" si="6"/>
        <v>28.688181818181818</v>
      </c>
      <c r="M39" s="42">
        <f t="shared" si="6"/>
        <v>29.97272727272728</v>
      </c>
    </row>
    <row r="40" spans="1:13" ht="12">
      <c r="A40" s="56">
        <v>71</v>
      </c>
      <c r="B40" s="47">
        <f t="shared" si="0"/>
        <v>104.13333333333333</v>
      </c>
      <c r="C40" s="5">
        <f t="shared" si="5"/>
        <v>14.775288092189504</v>
      </c>
      <c r="D40" s="38">
        <f t="shared" si="5"/>
        <v>17.7303457106274</v>
      </c>
      <c r="E40" s="34">
        <f t="shared" si="5"/>
        <v>22.162932138284255</v>
      </c>
      <c r="F40" s="38">
        <f t="shared" si="2"/>
        <v>25.329065300896289</v>
      </c>
      <c r="G40" s="34">
        <f t="shared" ref="G40:M53" si="7">G$8/$B40</f>
        <v>25.751216389244565</v>
      </c>
      <c r="H40" s="38">
        <f t="shared" si="7"/>
        <v>26.17336747759283</v>
      </c>
      <c r="I40" s="34">
        <f t="shared" si="7"/>
        <v>26.595518565941109</v>
      </c>
      <c r="J40" s="38">
        <f t="shared" si="7"/>
        <v>27.017669654289374</v>
      </c>
      <c r="K40" s="34">
        <f t="shared" si="7"/>
        <v>27.439820742637647</v>
      </c>
      <c r="L40" s="38">
        <f t="shared" si="7"/>
        <v>28.284122919334187</v>
      </c>
      <c r="M40" s="42">
        <f t="shared" si="7"/>
        <v>29.550576184379008</v>
      </c>
    </row>
    <row r="41" spans="1:13" ht="12">
      <c r="A41" s="56">
        <v>72</v>
      </c>
      <c r="B41" s="47">
        <f t="shared" si="0"/>
        <v>105.6</v>
      </c>
      <c r="C41" s="5">
        <f t="shared" si="5"/>
        <v>14.57007575757576</v>
      </c>
      <c r="D41" s="38">
        <f t="shared" si="5"/>
        <v>17.484090909090909</v>
      </c>
      <c r="E41" s="34">
        <f t="shared" si="5"/>
        <v>21.855113636363637</v>
      </c>
      <c r="F41" s="38">
        <f t="shared" si="2"/>
        <v>24.977272727272727</v>
      </c>
      <c r="G41" s="34">
        <f t="shared" si="7"/>
        <v>25.39356060606061</v>
      </c>
      <c r="H41" s="38">
        <f t="shared" si="7"/>
        <v>25.809848484848487</v>
      </c>
      <c r="I41" s="34">
        <f t="shared" si="7"/>
        <v>26.226136363636371</v>
      </c>
      <c r="J41" s="38">
        <f t="shared" si="7"/>
        <v>26.642424242424244</v>
      </c>
      <c r="K41" s="34">
        <f t="shared" si="7"/>
        <v>27.058712121212125</v>
      </c>
      <c r="L41" s="38">
        <f t="shared" si="7"/>
        <v>27.891287878787878</v>
      </c>
      <c r="M41" s="42">
        <f t="shared" si="7"/>
        <v>29.140151515151519</v>
      </c>
    </row>
    <row r="42" spans="1:13" ht="12">
      <c r="A42" s="56">
        <v>73</v>
      </c>
      <c r="B42" s="47">
        <f t="shared" ref="B42:B73" si="8">A42*$L$3</f>
        <v>107.06666666666666</v>
      </c>
      <c r="C42" s="5">
        <f t="shared" si="5"/>
        <v>14.370485678704858</v>
      </c>
      <c r="D42" s="38">
        <f t="shared" si="5"/>
        <v>17.244582814445828</v>
      </c>
      <c r="E42" s="34">
        <f t="shared" si="5"/>
        <v>21.555728518057286</v>
      </c>
      <c r="F42" s="38">
        <f t="shared" ref="F42:F73" si="9">$F$8/B42</f>
        <v>24.635118306351185</v>
      </c>
      <c r="G42" s="34">
        <f t="shared" si="7"/>
        <v>25.045703611457039</v>
      </c>
      <c r="H42" s="38">
        <f t="shared" si="7"/>
        <v>25.45628891656289</v>
      </c>
      <c r="I42" s="34">
        <f t="shared" si="7"/>
        <v>25.866874221668748</v>
      </c>
      <c r="J42" s="38">
        <f t="shared" si="7"/>
        <v>26.277459526774596</v>
      </c>
      <c r="K42" s="34">
        <f t="shared" si="7"/>
        <v>26.68804483188045</v>
      </c>
      <c r="L42" s="38">
        <f t="shared" si="7"/>
        <v>27.509215442092152</v>
      </c>
      <c r="M42" s="42">
        <f t="shared" si="7"/>
        <v>28.740971357409716</v>
      </c>
    </row>
    <row r="43" spans="1:13" ht="12">
      <c r="A43" s="57">
        <v>74</v>
      </c>
      <c r="B43" s="48">
        <f t="shared" si="8"/>
        <v>108.53333333333333</v>
      </c>
      <c r="C43" s="6">
        <f t="shared" si="5"/>
        <v>14.176289926289927</v>
      </c>
      <c r="D43" s="39">
        <f t="shared" si="5"/>
        <v>17.011547911547911</v>
      </c>
      <c r="E43" s="35">
        <f t="shared" si="5"/>
        <v>21.264434889434892</v>
      </c>
      <c r="F43" s="39">
        <f t="shared" si="9"/>
        <v>24.302211302211301</v>
      </c>
      <c r="G43" s="35">
        <f t="shared" si="7"/>
        <v>24.707248157248163</v>
      </c>
      <c r="H43" s="39">
        <f t="shared" si="7"/>
        <v>25.112285012285014</v>
      </c>
      <c r="I43" s="35">
        <f t="shared" si="7"/>
        <v>25.517321867321872</v>
      </c>
      <c r="J43" s="39">
        <f t="shared" si="7"/>
        <v>25.922358722358723</v>
      </c>
      <c r="K43" s="35">
        <f t="shared" si="7"/>
        <v>26.327395577395578</v>
      </c>
      <c r="L43" s="39">
        <f t="shared" si="7"/>
        <v>27.137469287469287</v>
      </c>
      <c r="M43" s="43">
        <f t="shared" si="7"/>
        <v>28.352579852579854</v>
      </c>
    </row>
    <row r="44" spans="1:13" ht="12">
      <c r="A44" s="56">
        <v>75</v>
      </c>
      <c r="B44" s="47">
        <f t="shared" si="8"/>
        <v>109.99999999999999</v>
      </c>
      <c r="C44" s="5">
        <f t="shared" si="5"/>
        <v>13.98727272727273</v>
      </c>
      <c r="D44" s="38">
        <f t="shared" si="5"/>
        <v>16.784727272727274</v>
      </c>
      <c r="E44" s="34">
        <f t="shared" si="5"/>
        <v>20.980909090909094</v>
      </c>
      <c r="F44" s="79">
        <f t="shared" si="9"/>
        <v>23.97818181818182</v>
      </c>
      <c r="G44" s="34">
        <f t="shared" si="7"/>
        <v>24.377818181818188</v>
      </c>
      <c r="H44" s="79">
        <f t="shared" si="7"/>
        <v>24.77745454545455</v>
      </c>
      <c r="I44" s="34">
        <f t="shared" si="7"/>
        <v>25.177090909090918</v>
      </c>
      <c r="J44" s="79">
        <f t="shared" si="7"/>
        <v>25.576727272727275</v>
      </c>
      <c r="K44" s="34">
        <f t="shared" si="7"/>
        <v>25.97636363636364</v>
      </c>
      <c r="L44" s="79">
        <f t="shared" si="7"/>
        <v>26.775636363636366</v>
      </c>
      <c r="M44" s="42">
        <f t="shared" si="7"/>
        <v>27.97454545454546</v>
      </c>
    </row>
    <row r="45" spans="1:13" ht="12">
      <c r="A45" s="56">
        <v>76</v>
      </c>
      <c r="B45" s="47">
        <f t="shared" si="8"/>
        <v>111.46666666666665</v>
      </c>
      <c r="C45" s="5">
        <f t="shared" si="5"/>
        <v>13.803229665071774</v>
      </c>
      <c r="D45" s="38">
        <f t="shared" si="5"/>
        <v>16.563875598086124</v>
      </c>
      <c r="E45" s="34">
        <f t="shared" si="5"/>
        <v>20.70484449760766</v>
      </c>
      <c r="F45" s="38">
        <f t="shared" si="9"/>
        <v>23.662679425837322</v>
      </c>
      <c r="G45" s="34">
        <f t="shared" si="7"/>
        <v>24.057057416267948</v>
      </c>
      <c r="H45" s="38">
        <f t="shared" si="7"/>
        <v>24.451435406698568</v>
      </c>
      <c r="I45" s="34">
        <f t="shared" si="7"/>
        <v>24.845813397129195</v>
      </c>
      <c r="J45" s="38">
        <f t="shared" si="7"/>
        <v>25.240191387559811</v>
      </c>
      <c r="K45" s="34">
        <f t="shared" si="7"/>
        <v>25.634569377990434</v>
      </c>
      <c r="L45" s="38">
        <f t="shared" si="7"/>
        <v>26.423325358851674</v>
      </c>
      <c r="M45" s="42">
        <f t="shared" si="7"/>
        <v>27.606459330143547</v>
      </c>
    </row>
    <row r="46" spans="1:13" ht="12">
      <c r="A46" s="56">
        <v>77</v>
      </c>
      <c r="B46" s="47">
        <f t="shared" si="8"/>
        <v>112.93333333333332</v>
      </c>
      <c r="C46" s="5">
        <f t="shared" si="5"/>
        <v>13.623966942148762</v>
      </c>
      <c r="D46" s="38">
        <f t="shared" si="5"/>
        <v>16.348760330578514</v>
      </c>
      <c r="E46" s="34">
        <f t="shared" si="5"/>
        <v>20.435950413223143</v>
      </c>
      <c r="F46" s="38">
        <f t="shared" si="9"/>
        <v>23.355371900826448</v>
      </c>
      <c r="G46" s="34">
        <f t="shared" si="7"/>
        <v>23.744628099173561</v>
      </c>
      <c r="H46" s="38">
        <f t="shared" si="7"/>
        <v>24.133884297520662</v>
      </c>
      <c r="I46" s="34">
        <f t="shared" si="7"/>
        <v>24.523140495867775</v>
      </c>
      <c r="J46" s="38">
        <f t="shared" si="7"/>
        <v>24.91239669421488</v>
      </c>
      <c r="K46" s="34">
        <f t="shared" si="7"/>
        <v>25.301652892561986</v>
      </c>
      <c r="L46" s="38">
        <f t="shared" si="7"/>
        <v>26.080165289256197</v>
      </c>
      <c r="M46" s="42">
        <f t="shared" si="7"/>
        <v>27.247933884297524</v>
      </c>
    </row>
    <row r="47" spans="1:13" ht="12">
      <c r="A47" s="56">
        <v>78</v>
      </c>
      <c r="B47" s="47">
        <f t="shared" si="8"/>
        <v>114.39999999999999</v>
      </c>
      <c r="C47" s="5">
        <f t="shared" si="5"/>
        <v>13.449300699300702</v>
      </c>
      <c r="D47" s="38">
        <f t="shared" si="5"/>
        <v>16.139160839160841</v>
      </c>
      <c r="E47" s="34">
        <f t="shared" si="5"/>
        <v>20.17395104895105</v>
      </c>
      <c r="F47" s="38">
        <f t="shared" si="9"/>
        <v>23.055944055944057</v>
      </c>
      <c r="G47" s="34">
        <f t="shared" si="7"/>
        <v>23.440209790209796</v>
      </c>
      <c r="H47" s="38">
        <f t="shared" si="7"/>
        <v>23.824475524475528</v>
      </c>
      <c r="I47" s="34">
        <f t="shared" si="7"/>
        <v>24.208741258741263</v>
      </c>
      <c r="J47" s="38">
        <f t="shared" si="7"/>
        <v>24.593006993006995</v>
      </c>
      <c r="K47" s="34">
        <f t="shared" si="7"/>
        <v>24.97727272727273</v>
      </c>
      <c r="L47" s="38">
        <f t="shared" si="7"/>
        <v>25.745804195804194</v>
      </c>
      <c r="M47" s="42">
        <f t="shared" si="7"/>
        <v>26.898601398601404</v>
      </c>
    </row>
    <row r="48" spans="1:13" ht="12">
      <c r="A48" s="57">
        <v>79</v>
      </c>
      <c r="B48" s="48">
        <f t="shared" si="8"/>
        <v>115.86666666666666</v>
      </c>
      <c r="C48" s="6">
        <f t="shared" si="5"/>
        <v>13.279056386651325</v>
      </c>
      <c r="D48" s="39">
        <f t="shared" si="5"/>
        <v>15.934867663981588</v>
      </c>
      <c r="E48" s="35">
        <f t="shared" si="5"/>
        <v>19.918584579976987</v>
      </c>
      <c r="F48" s="39">
        <f t="shared" si="9"/>
        <v>22.764096662830841</v>
      </c>
      <c r="G48" s="35">
        <f t="shared" si="7"/>
        <v>23.143498273878027</v>
      </c>
      <c r="H48" s="39">
        <f t="shared" si="7"/>
        <v>23.522899884925202</v>
      </c>
      <c r="I48" s="35">
        <f t="shared" si="7"/>
        <v>23.902301495972388</v>
      </c>
      <c r="J48" s="39">
        <f t="shared" si="7"/>
        <v>24.281703107019563</v>
      </c>
      <c r="K48" s="35">
        <f t="shared" si="7"/>
        <v>24.661104718066746</v>
      </c>
      <c r="L48" s="39">
        <f t="shared" si="7"/>
        <v>25.419907940161103</v>
      </c>
      <c r="M48" s="43">
        <f t="shared" si="7"/>
        <v>26.55811277330265</v>
      </c>
    </row>
    <row r="49" spans="1:13" ht="12">
      <c r="A49" s="56">
        <v>80</v>
      </c>
      <c r="B49" s="47">
        <f t="shared" si="8"/>
        <v>117.33333333333333</v>
      </c>
      <c r="C49" s="5">
        <f t="shared" si="5"/>
        <v>13.113068181818184</v>
      </c>
      <c r="D49" s="38">
        <f t="shared" si="5"/>
        <v>15.735681818181819</v>
      </c>
      <c r="E49" s="34">
        <f t="shared" si="5"/>
        <v>19.669602272727275</v>
      </c>
      <c r="F49" s="38">
        <f t="shared" si="9"/>
        <v>22.479545454545455</v>
      </c>
      <c r="G49" s="34">
        <f t="shared" si="7"/>
        <v>22.85420454545455</v>
      </c>
      <c r="H49" s="38">
        <f t="shared" si="7"/>
        <v>23.228863636363638</v>
      </c>
      <c r="I49" s="34">
        <f t="shared" si="7"/>
        <v>23.603522727272733</v>
      </c>
      <c r="J49" s="38">
        <f t="shared" si="7"/>
        <v>23.97818181818182</v>
      </c>
      <c r="K49" s="34">
        <f t="shared" si="7"/>
        <v>24.352840909090911</v>
      </c>
      <c r="L49" s="38">
        <f t="shared" si="7"/>
        <v>25.10215909090909</v>
      </c>
      <c r="M49" s="42">
        <f t="shared" si="7"/>
        <v>26.226136363636368</v>
      </c>
    </row>
    <row r="50" spans="1:13" ht="12">
      <c r="A50" s="56">
        <v>81</v>
      </c>
      <c r="B50" s="47">
        <f t="shared" si="8"/>
        <v>118.8</v>
      </c>
      <c r="C50" s="5">
        <f t="shared" si="5"/>
        <v>12.951178451178453</v>
      </c>
      <c r="D50" s="38">
        <f t="shared" si="5"/>
        <v>15.54141414141414</v>
      </c>
      <c r="E50" s="34">
        <f t="shared" si="5"/>
        <v>19.426767676767678</v>
      </c>
      <c r="F50" s="38">
        <f t="shared" si="9"/>
        <v>22.202020202020201</v>
      </c>
      <c r="G50" s="34">
        <f t="shared" si="7"/>
        <v>22.572053872053875</v>
      </c>
      <c r="H50" s="38">
        <f t="shared" si="7"/>
        <v>22.942087542087542</v>
      </c>
      <c r="I50" s="34">
        <f t="shared" si="7"/>
        <v>23.312121212121216</v>
      </c>
      <c r="J50" s="38">
        <f t="shared" si="7"/>
        <v>23.682154882154883</v>
      </c>
      <c r="K50" s="34">
        <f t="shared" si="7"/>
        <v>24.052188552188554</v>
      </c>
      <c r="L50" s="38">
        <f t="shared" si="7"/>
        <v>24.792255892255891</v>
      </c>
      <c r="M50" s="42">
        <f t="shared" si="7"/>
        <v>25.902356902356907</v>
      </c>
    </row>
    <row r="51" spans="1:13" ht="12">
      <c r="A51" s="56">
        <v>82</v>
      </c>
      <c r="B51" s="47">
        <f t="shared" si="8"/>
        <v>120.26666666666665</v>
      </c>
      <c r="C51" s="5">
        <f t="shared" si="5"/>
        <v>12.793237250554327</v>
      </c>
      <c r="D51" s="38">
        <f t="shared" si="5"/>
        <v>15.35188470066519</v>
      </c>
      <c r="E51" s="34">
        <f t="shared" si="5"/>
        <v>19.189855875831487</v>
      </c>
      <c r="F51" s="38">
        <f t="shared" si="9"/>
        <v>21.931263858093129</v>
      </c>
      <c r="G51" s="34">
        <f t="shared" si="7"/>
        <v>22.296784922394686</v>
      </c>
      <c r="H51" s="38">
        <f t="shared" si="7"/>
        <v>22.662305986696232</v>
      </c>
      <c r="I51" s="34">
        <f t="shared" si="7"/>
        <v>23.027827050997789</v>
      </c>
      <c r="J51" s="38">
        <f t="shared" si="7"/>
        <v>23.393348115299339</v>
      </c>
      <c r="K51" s="34">
        <f t="shared" si="7"/>
        <v>23.75886917960089</v>
      </c>
      <c r="L51" s="38">
        <f t="shared" si="7"/>
        <v>24.489911308203993</v>
      </c>
      <c r="M51" s="42">
        <f t="shared" si="7"/>
        <v>25.586474501108654</v>
      </c>
    </row>
    <row r="52" spans="1:13" ht="12">
      <c r="A52" s="56">
        <v>83</v>
      </c>
      <c r="B52" s="47">
        <f>A52*$L$3</f>
        <v>121.73333333333332</v>
      </c>
      <c r="C52" s="5">
        <f t="shared" si="5"/>
        <v>12.639101861993431</v>
      </c>
      <c r="D52" s="38">
        <f t="shared" si="5"/>
        <v>15.166922234392114</v>
      </c>
      <c r="E52" s="34">
        <f t="shared" si="5"/>
        <v>18.958652792990144</v>
      </c>
      <c r="F52" s="38">
        <f>$F$8/B52</f>
        <v>21.667031763417306</v>
      </c>
      <c r="G52" s="34">
        <f t="shared" si="7"/>
        <v>22.028148959474265</v>
      </c>
      <c r="H52" s="38">
        <f t="shared" si="7"/>
        <v>22.389266155531217</v>
      </c>
      <c r="I52" s="34">
        <f t="shared" si="7"/>
        <v>22.750383351588177</v>
      </c>
      <c r="J52" s="38">
        <f t="shared" si="7"/>
        <v>23.111500547645129</v>
      </c>
      <c r="K52" s="34">
        <f t="shared" si="7"/>
        <v>23.472617743702084</v>
      </c>
      <c r="L52" s="38">
        <f t="shared" si="7"/>
        <v>24.194852135815992</v>
      </c>
      <c r="M52" s="42">
        <f t="shared" si="7"/>
        <v>25.278203723986863</v>
      </c>
    </row>
    <row r="53" spans="1:13" ht="12">
      <c r="A53" s="56">
        <v>84</v>
      </c>
      <c r="B53" s="47">
        <f>A53*$L$3</f>
        <v>123.19999999999999</v>
      </c>
      <c r="C53" s="5">
        <f t="shared" si="5"/>
        <v>12.488636363636365</v>
      </c>
      <c r="D53" s="38">
        <f t="shared" si="5"/>
        <v>14.986363636363638</v>
      </c>
      <c r="E53" s="34">
        <f t="shared" si="5"/>
        <v>18.732954545454547</v>
      </c>
      <c r="F53" s="38">
        <f>$F$8/B53</f>
        <v>21.40909090909091</v>
      </c>
      <c r="G53" s="34">
        <f t="shared" si="7"/>
        <v>21.765909090909098</v>
      </c>
      <c r="H53" s="38">
        <f t="shared" si="7"/>
        <v>22.122727272727275</v>
      </c>
      <c r="I53" s="34">
        <f t="shared" si="7"/>
        <v>22.479545454545459</v>
      </c>
      <c r="J53" s="38">
        <f t="shared" si="7"/>
        <v>22.83636363636364</v>
      </c>
      <c r="K53" s="34">
        <f t="shared" si="7"/>
        <v>23.19318181818182</v>
      </c>
      <c r="L53" s="38">
        <f t="shared" si="7"/>
        <v>23.906818181818181</v>
      </c>
      <c r="M53" s="42">
        <f t="shared" si="7"/>
        <v>24.97727272727273</v>
      </c>
    </row>
    <row r="54" spans="1:13" ht="12">
      <c r="A54" s="57">
        <v>85</v>
      </c>
      <c r="B54" s="48">
        <f t="shared" si="8"/>
        <v>124.66666666666666</v>
      </c>
      <c r="C54" s="6">
        <f t="shared" ref="C54:E73" si="10">C$8/$B54</f>
        <v>12.341711229946526</v>
      </c>
      <c r="D54" s="39">
        <f t="shared" si="10"/>
        <v>14.810053475935829</v>
      </c>
      <c r="E54" s="35">
        <f t="shared" si="10"/>
        <v>18.512566844919789</v>
      </c>
      <c r="F54" s="39">
        <f t="shared" si="9"/>
        <v>21.157219251336898</v>
      </c>
      <c r="G54" s="35">
        <f t="shared" ref="G54:M73" si="11">G$8/$B54</f>
        <v>21.509839572192519</v>
      </c>
      <c r="H54" s="39">
        <f t="shared" si="11"/>
        <v>21.862459893048129</v>
      </c>
      <c r="I54" s="35">
        <f t="shared" si="11"/>
        <v>22.21508021390375</v>
      </c>
      <c r="J54" s="39">
        <f t="shared" si="11"/>
        <v>22.567700534759361</v>
      </c>
      <c r="K54" s="35">
        <f t="shared" si="11"/>
        <v>22.920320855614975</v>
      </c>
      <c r="L54" s="39">
        <f t="shared" si="11"/>
        <v>23.625561497326203</v>
      </c>
      <c r="M54" s="43">
        <f t="shared" si="11"/>
        <v>24.683422459893052</v>
      </c>
    </row>
    <row r="55" spans="1:13" ht="12">
      <c r="A55" s="56">
        <v>90</v>
      </c>
      <c r="B55" s="47">
        <f t="shared" si="8"/>
        <v>132</v>
      </c>
      <c r="C55" s="5">
        <f t="shared" si="10"/>
        <v>11.656060606060606</v>
      </c>
      <c r="D55" s="38">
        <f t="shared" si="10"/>
        <v>13.987272727272726</v>
      </c>
      <c r="E55" s="34">
        <f t="shared" si="10"/>
        <v>17.484090909090909</v>
      </c>
      <c r="F55" s="38">
        <f t="shared" si="9"/>
        <v>19.981818181818181</v>
      </c>
      <c r="G55" s="34">
        <f t="shared" si="11"/>
        <v>20.314848484848486</v>
      </c>
      <c r="H55" s="38">
        <f t="shared" si="11"/>
        <v>20.647878787878788</v>
      </c>
      <c r="I55" s="34">
        <f t="shared" si="11"/>
        <v>20.980909090909094</v>
      </c>
      <c r="J55" s="38">
        <f t="shared" si="11"/>
        <v>21.313939393939393</v>
      </c>
      <c r="K55" s="34">
        <f t="shared" si="11"/>
        <v>21.646969696969698</v>
      </c>
      <c r="L55" s="38">
        <f t="shared" si="11"/>
        <v>22.313030303030303</v>
      </c>
      <c r="M55" s="42">
        <f t="shared" si="11"/>
        <v>23.312121212121212</v>
      </c>
    </row>
    <row r="56" spans="1:13" ht="12">
      <c r="A56" s="56">
        <v>93</v>
      </c>
      <c r="B56" s="47">
        <f t="shared" si="8"/>
        <v>136.39999999999998</v>
      </c>
      <c r="C56" s="5">
        <f t="shared" si="10"/>
        <v>11.280058651026396</v>
      </c>
      <c r="D56" s="38">
        <f t="shared" si="10"/>
        <v>13.536070381231672</v>
      </c>
      <c r="E56" s="34">
        <f t="shared" si="10"/>
        <v>16.920087976539595</v>
      </c>
      <c r="F56" s="38">
        <f t="shared" si="9"/>
        <v>19.337243401759533</v>
      </c>
      <c r="G56" s="34">
        <f t="shared" si="11"/>
        <v>19.659530791788864</v>
      </c>
      <c r="H56" s="38">
        <f t="shared" si="11"/>
        <v>19.981818181818184</v>
      </c>
      <c r="I56" s="34">
        <f t="shared" si="11"/>
        <v>20.304105571847515</v>
      </c>
      <c r="J56" s="38">
        <f t="shared" si="11"/>
        <v>20.626392961876835</v>
      </c>
      <c r="K56" s="34">
        <f t="shared" si="11"/>
        <v>20.948680351906162</v>
      </c>
      <c r="L56" s="38">
        <f t="shared" si="11"/>
        <v>21.59325513196481</v>
      </c>
      <c r="M56" s="42">
        <f t="shared" si="11"/>
        <v>22.560117302052792</v>
      </c>
    </row>
    <row r="57" spans="1:13" ht="12">
      <c r="A57" s="57">
        <v>95</v>
      </c>
      <c r="B57" s="48">
        <f t="shared" si="8"/>
        <v>139.33333333333331</v>
      </c>
      <c r="C57" s="6">
        <f t="shared" si="10"/>
        <v>11.04258373205742</v>
      </c>
      <c r="D57" s="39">
        <f t="shared" si="10"/>
        <v>13.251100478468901</v>
      </c>
      <c r="E57" s="35">
        <f t="shared" si="10"/>
        <v>16.563875598086128</v>
      </c>
      <c r="F57" s="39">
        <f t="shared" si="9"/>
        <v>18.930143540669857</v>
      </c>
      <c r="G57" s="35">
        <f t="shared" si="11"/>
        <v>19.245645933014359</v>
      </c>
      <c r="H57" s="39">
        <f t="shared" si="11"/>
        <v>19.561148325358854</v>
      </c>
      <c r="I57" s="35">
        <f t="shared" si="11"/>
        <v>19.876650717703356</v>
      </c>
      <c r="J57" s="39">
        <f t="shared" si="11"/>
        <v>20.192153110047851</v>
      </c>
      <c r="K57" s="35">
        <f t="shared" si="11"/>
        <v>20.50765550239235</v>
      </c>
      <c r="L57" s="39">
        <f t="shared" si="11"/>
        <v>21.13866028708134</v>
      </c>
      <c r="M57" s="43">
        <f t="shared" si="11"/>
        <v>22.085167464114839</v>
      </c>
    </row>
    <row r="58" spans="1:13" ht="12">
      <c r="A58" s="56">
        <v>100</v>
      </c>
      <c r="B58" s="47">
        <f t="shared" si="8"/>
        <v>146.66666666666666</v>
      </c>
      <c r="C58" s="5">
        <f t="shared" si="10"/>
        <v>10.490454545454547</v>
      </c>
      <c r="D58" s="38">
        <f t="shared" si="10"/>
        <v>12.588545454545455</v>
      </c>
      <c r="E58" s="34">
        <f t="shared" si="10"/>
        <v>15.735681818181821</v>
      </c>
      <c r="F58" s="38">
        <f t="shared" si="9"/>
        <v>17.983636363636364</v>
      </c>
      <c r="G58" s="34">
        <f t="shared" si="11"/>
        <v>18.283363636363639</v>
      </c>
      <c r="H58" s="38">
        <f t="shared" si="11"/>
        <v>18.58309090909091</v>
      </c>
      <c r="I58" s="34">
        <f t="shared" si="11"/>
        <v>18.882818181818187</v>
      </c>
      <c r="J58" s="38">
        <f t="shared" si="11"/>
        <v>19.182545454545455</v>
      </c>
      <c r="K58" s="34">
        <f t="shared" si="11"/>
        <v>19.482272727272729</v>
      </c>
      <c r="L58" s="38">
        <f t="shared" si="11"/>
        <v>20.081727272727271</v>
      </c>
      <c r="M58" s="42">
        <f t="shared" si="11"/>
        <v>20.980909090909094</v>
      </c>
    </row>
    <row r="59" spans="1:13" ht="12">
      <c r="A59" s="56">
        <v>103</v>
      </c>
      <c r="B59" s="47">
        <f>A59*$L$3</f>
        <v>151.06666666666666</v>
      </c>
      <c r="C59" s="5">
        <f t="shared" si="10"/>
        <v>10.184907325684026</v>
      </c>
      <c r="D59" s="38">
        <f t="shared" si="10"/>
        <v>12.221888790820829</v>
      </c>
      <c r="E59" s="34">
        <f t="shared" si="10"/>
        <v>15.277360988526038</v>
      </c>
      <c r="F59" s="38">
        <f>$F$8/B59</f>
        <v>17.459841129744042</v>
      </c>
      <c r="G59" s="34">
        <f t="shared" si="11"/>
        <v>17.750838481906445</v>
      </c>
      <c r="H59" s="38">
        <f t="shared" si="11"/>
        <v>18.041835834068845</v>
      </c>
      <c r="I59" s="34">
        <f t="shared" si="11"/>
        <v>18.332833186231248</v>
      </c>
      <c r="J59" s="38">
        <f t="shared" si="11"/>
        <v>18.623830538393648</v>
      </c>
      <c r="K59" s="34">
        <f t="shared" si="11"/>
        <v>18.914827890556047</v>
      </c>
      <c r="L59" s="38">
        <f t="shared" si="11"/>
        <v>19.496822594880847</v>
      </c>
      <c r="M59" s="42">
        <f t="shared" si="11"/>
        <v>20.369814651368053</v>
      </c>
    </row>
    <row r="60" spans="1:13" ht="12">
      <c r="A60" s="57">
        <v>105</v>
      </c>
      <c r="B60" s="48">
        <f t="shared" si="8"/>
        <v>154</v>
      </c>
      <c r="C60" s="6">
        <f t="shared" si="10"/>
        <v>9.9909090909090921</v>
      </c>
      <c r="D60" s="39">
        <f t="shared" si="10"/>
        <v>11.989090909090908</v>
      </c>
      <c r="E60" s="35">
        <f t="shared" si="10"/>
        <v>14.986363636363636</v>
      </c>
      <c r="F60" s="39">
        <f t="shared" si="9"/>
        <v>17.127272727272725</v>
      </c>
      <c r="G60" s="35">
        <f t="shared" si="11"/>
        <v>17.412727272727274</v>
      </c>
      <c r="H60" s="39">
        <f t="shared" si="11"/>
        <v>17.698181818181819</v>
      </c>
      <c r="I60" s="35">
        <f t="shared" si="11"/>
        <v>17.983636363636368</v>
      </c>
      <c r="J60" s="39">
        <f t="shared" si="11"/>
        <v>18.269090909090909</v>
      </c>
      <c r="K60" s="35">
        <f t="shared" si="11"/>
        <v>18.554545454545455</v>
      </c>
      <c r="L60" s="39">
        <f t="shared" si="11"/>
        <v>19.125454545454545</v>
      </c>
      <c r="M60" s="43">
        <f t="shared" si="11"/>
        <v>19.981818181818184</v>
      </c>
    </row>
    <row r="61" spans="1:13" ht="12">
      <c r="A61" s="56">
        <v>110</v>
      </c>
      <c r="B61" s="47">
        <f t="shared" si="8"/>
        <v>161.33333333333331</v>
      </c>
      <c r="C61" s="5">
        <f t="shared" si="10"/>
        <v>9.5367768595041333</v>
      </c>
      <c r="D61" s="38">
        <f t="shared" si="10"/>
        <v>11.444132231404959</v>
      </c>
      <c r="E61" s="34">
        <f t="shared" si="10"/>
        <v>14.3051652892562</v>
      </c>
      <c r="F61" s="38">
        <f t="shared" si="9"/>
        <v>16.348760330578514</v>
      </c>
      <c r="G61" s="34">
        <f t="shared" si="11"/>
        <v>16.621239669421492</v>
      </c>
      <c r="H61" s="38">
        <f t="shared" si="11"/>
        <v>16.893719008264465</v>
      </c>
      <c r="I61" s="34">
        <f t="shared" si="11"/>
        <v>17.166198347107443</v>
      </c>
      <c r="J61" s="38">
        <f t="shared" si="11"/>
        <v>17.438677685950417</v>
      </c>
      <c r="K61" s="34">
        <f t="shared" si="11"/>
        <v>17.71115702479339</v>
      </c>
      <c r="L61" s="38">
        <f t="shared" si="11"/>
        <v>18.256115702479338</v>
      </c>
      <c r="M61" s="42">
        <f t="shared" si="11"/>
        <v>19.073553719008267</v>
      </c>
    </row>
    <row r="62" spans="1:13" ht="12">
      <c r="A62" s="56">
        <v>113</v>
      </c>
      <c r="B62" s="47">
        <f t="shared" si="8"/>
        <v>165.73333333333332</v>
      </c>
      <c r="C62" s="5">
        <f t="shared" si="10"/>
        <v>9.2835880933226083</v>
      </c>
      <c r="D62" s="38">
        <f t="shared" si="10"/>
        <v>11.140305711987128</v>
      </c>
      <c r="E62" s="34">
        <f t="shared" si="10"/>
        <v>13.925382139983912</v>
      </c>
      <c r="F62" s="38">
        <f t="shared" si="9"/>
        <v>15.914722445695897</v>
      </c>
      <c r="G62" s="34">
        <f t="shared" si="11"/>
        <v>16.179967819790832</v>
      </c>
      <c r="H62" s="38">
        <f t="shared" si="11"/>
        <v>16.44521319388576</v>
      </c>
      <c r="I62" s="34">
        <f t="shared" si="11"/>
        <v>16.710458567980695</v>
      </c>
      <c r="J62" s="38">
        <f t="shared" si="11"/>
        <v>16.975703942075626</v>
      </c>
      <c r="K62" s="34">
        <f t="shared" si="11"/>
        <v>17.240949316170557</v>
      </c>
      <c r="L62" s="38">
        <f t="shared" si="11"/>
        <v>17.771440064360419</v>
      </c>
      <c r="M62" s="42">
        <f t="shared" si="11"/>
        <v>18.567176186645217</v>
      </c>
    </row>
    <row r="63" spans="1:13" ht="12">
      <c r="A63" s="57">
        <v>115</v>
      </c>
      <c r="B63" s="48">
        <f t="shared" si="8"/>
        <v>168.66666666666666</v>
      </c>
      <c r="C63" s="6">
        <f t="shared" si="10"/>
        <v>9.1221343873517799</v>
      </c>
      <c r="D63" s="39">
        <f t="shared" si="10"/>
        <v>10.946561264822135</v>
      </c>
      <c r="E63" s="35">
        <f t="shared" si="10"/>
        <v>13.683201581027669</v>
      </c>
      <c r="F63" s="39">
        <f t="shared" si="9"/>
        <v>15.637944664031622</v>
      </c>
      <c r="G63" s="35">
        <f t="shared" si="11"/>
        <v>15.898577075098817</v>
      </c>
      <c r="H63" s="39">
        <f t="shared" si="11"/>
        <v>16.159209486166009</v>
      </c>
      <c r="I63" s="35">
        <f t="shared" si="11"/>
        <v>16.419841897233205</v>
      </c>
      <c r="J63" s="39">
        <f t="shared" si="11"/>
        <v>16.680474308300397</v>
      </c>
      <c r="K63" s="35">
        <f t="shared" si="11"/>
        <v>16.941106719367589</v>
      </c>
      <c r="L63" s="39">
        <f t="shared" si="11"/>
        <v>17.462371541501977</v>
      </c>
      <c r="M63" s="43">
        <f t="shared" si="11"/>
        <v>18.24426877470356</v>
      </c>
    </row>
    <row r="64" spans="1:13" ht="12">
      <c r="A64" s="56">
        <v>120</v>
      </c>
      <c r="B64" s="47">
        <f t="shared" si="8"/>
        <v>176</v>
      </c>
      <c r="C64" s="5">
        <f t="shared" si="10"/>
        <v>8.7420454545454547</v>
      </c>
      <c r="D64" s="38">
        <f t="shared" si="10"/>
        <v>10.490454545454545</v>
      </c>
      <c r="E64" s="34">
        <f t="shared" si="10"/>
        <v>13.113068181818182</v>
      </c>
      <c r="F64" s="38">
        <f t="shared" si="9"/>
        <v>14.986363636363636</v>
      </c>
      <c r="G64" s="34">
        <f t="shared" si="11"/>
        <v>15.236136363636366</v>
      </c>
      <c r="H64" s="38">
        <f t="shared" si="11"/>
        <v>15.485909090909091</v>
      </c>
      <c r="I64" s="34">
        <f t="shared" si="11"/>
        <v>15.735681818181821</v>
      </c>
      <c r="J64" s="38">
        <f t="shared" si="11"/>
        <v>15.985454545454546</v>
      </c>
      <c r="K64" s="34">
        <f t="shared" si="11"/>
        <v>16.235227272727272</v>
      </c>
      <c r="L64" s="38">
        <f t="shared" si="11"/>
        <v>16.734772727272727</v>
      </c>
      <c r="M64" s="42">
        <f t="shared" si="11"/>
        <v>17.484090909090909</v>
      </c>
    </row>
    <row r="65" spans="1:13" ht="12">
      <c r="A65" s="56">
        <v>123</v>
      </c>
      <c r="B65" s="47">
        <f>A65*$L$3</f>
        <v>180.39999999999998</v>
      </c>
      <c r="C65" s="5">
        <f t="shared" si="10"/>
        <v>8.5288248337028847</v>
      </c>
      <c r="D65" s="38">
        <f t="shared" si="10"/>
        <v>10.234589800443461</v>
      </c>
      <c r="E65" s="34">
        <f t="shared" si="10"/>
        <v>12.793237250554325</v>
      </c>
      <c r="F65" s="38">
        <f>$F$8/B65</f>
        <v>14.620842572062086</v>
      </c>
      <c r="G65" s="34">
        <f t="shared" si="11"/>
        <v>14.864523281596457</v>
      </c>
      <c r="H65" s="38">
        <f t="shared" si="11"/>
        <v>15.108203991130821</v>
      </c>
      <c r="I65" s="34">
        <f t="shared" si="11"/>
        <v>15.351884700665194</v>
      </c>
      <c r="J65" s="38">
        <f t="shared" si="11"/>
        <v>15.595565410199558</v>
      </c>
      <c r="K65" s="34">
        <f t="shared" si="11"/>
        <v>15.839246119733927</v>
      </c>
      <c r="L65" s="38">
        <f t="shared" si="11"/>
        <v>16.326607538802662</v>
      </c>
      <c r="M65" s="42">
        <f t="shared" si="11"/>
        <v>17.057649667405769</v>
      </c>
    </row>
    <row r="66" spans="1:13" ht="12">
      <c r="A66" s="57">
        <v>125</v>
      </c>
      <c r="B66" s="48">
        <f t="shared" si="8"/>
        <v>183.33333333333331</v>
      </c>
      <c r="C66" s="6">
        <f t="shared" si="10"/>
        <v>8.3923636363636387</v>
      </c>
      <c r="D66" s="39">
        <f t="shared" si="10"/>
        <v>10.070836363636364</v>
      </c>
      <c r="E66" s="35">
        <f t="shared" si="10"/>
        <v>12.588545454545457</v>
      </c>
      <c r="F66" s="39">
        <f t="shared" si="9"/>
        <v>14.386909090909091</v>
      </c>
      <c r="G66" s="35">
        <f t="shared" si="11"/>
        <v>14.626690909090913</v>
      </c>
      <c r="H66" s="39">
        <f t="shared" si="11"/>
        <v>14.866472727272729</v>
      </c>
      <c r="I66" s="35">
        <f t="shared" si="11"/>
        <v>15.106254545454549</v>
      </c>
      <c r="J66" s="39">
        <f t="shared" si="11"/>
        <v>15.346036363636365</v>
      </c>
      <c r="K66" s="35">
        <f t="shared" si="11"/>
        <v>15.585818181818183</v>
      </c>
      <c r="L66" s="39">
        <f t="shared" si="11"/>
        <v>16.06538181818182</v>
      </c>
      <c r="M66" s="43">
        <f t="shared" si="11"/>
        <v>16.784727272727277</v>
      </c>
    </row>
    <row r="67" spans="1:13" ht="13" thickBot="1">
      <c r="A67" s="56">
        <v>130</v>
      </c>
      <c r="B67" s="47">
        <f t="shared" si="8"/>
        <v>190.66666666666666</v>
      </c>
      <c r="C67" s="5">
        <f t="shared" si="10"/>
        <v>8.0695804195804204</v>
      </c>
      <c r="D67" s="38">
        <f t="shared" si="10"/>
        <v>9.683496503496503</v>
      </c>
      <c r="E67" s="34">
        <f t="shared" si="10"/>
        <v>12.10437062937063</v>
      </c>
      <c r="F67" s="38">
        <f t="shared" si="9"/>
        <v>13.833566433566434</v>
      </c>
      <c r="G67" s="34">
        <f t="shared" si="11"/>
        <v>14.064125874125876</v>
      </c>
      <c r="H67" s="38">
        <f t="shared" si="11"/>
        <v>14.294685314685315</v>
      </c>
      <c r="I67" s="34">
        <f t="shared" si="11"/>
        <v>14.525244755244758</v>
      </c>
      <c r="J67" s="38">
        <f t="shared" si="11"/>
        <v>14.755804195804197</v>
      </c>
      <c r="K67" s="34">
        <f t="shared" si="11"/>
        <v>14.986363636363638</v>
      </c>
      <c r="L67" s="38">
        <f t="shared" si="11"/>
        <v>15.447482517482516</v>
      </c>
      <c r="M67" s="42">
        <f t="shared" si="11"/>
        <v>16.139160839160841</v>
      </c>
    </row>
    <row r="68" spans="1:13" hidden="1">
      <c r="A68" s="56">
        <v>133</v>
      </c>
      <c r="B68" s="47">
        <f t="shared" si="8"/>
        <v>195.06666666666666</v>
      </c>
      <c r="C68" s="5">
        <f t="shared" si="10"/>
        <v>7.8875598086124414</v>
      </c>
      <c r="D68" s="34">
        <f t="shared" si="10"/>
        <v>9.4650717703349283</v>
      </c>
      <c r="E68" s="34">
        <f t="shared" si="10"/>
        <v>11.831339712918661</v>
      </c>
      <c r="F68" s="34">
        <f t="shared" si="9"/>
        <v>13.52153110047847</v>
      </c>
      <c r="G68" s="34">
        <f t="shared" si="11"/>
        <v>13.746889952153113</v>
      </c>
      <c r="H68" s="34">
        <f t="shared" si="11"/>
        <v>13.972248803827751</v>
      </c>
      <c r="I68" s="34">
        <f t="shared" si="11"/>
        <v>14.197607655502395</v>
      </c>
      <c r="J68" s="34">
        <f t="shared" si="11"/>
        <v>14.422966507177033</v>
      </c>
      <c r="K68" s="34">
        <f t="shared" si="11"/>
        <v>14.648325358851675</v>
      </c>
      <c r="L68" s="34">
        <f t="shared" si="11"/>
        <v>15.099043062200955</v>
      </c>
      <c r="M68" s="42">
        <f t="shared" si="11"/>
        <v>15.775119617224883</v>
      </c>
    </row>
    <row r="69" spans="1:13" hidden="1">
      <c r="A69" s="57">
        <v>135</v>
      </c>
      <c r="B69" s="48">
        <f t="shared" si="8"/>
        <v>198</v>
      </c>
      <c r="C69" s="6">
        <f t="shared" si="10"/>
        <v>7.7707070707070711</v>
      </c>
      <c r="D69" s="35">
        <f t="shared" si="10"/>
        <v>9.3248484848484843</v>
      </c>
      <c r="E69" s="35">
        <f t="shared" si="10"/>
        <v>11.656060606060606</v>
      </c>
      <c r="F69" s="35">
        <f t="shared" si="9"/>
        <v>13.32121212121212</v>
      </c>
      <c r="G69" s="35">
        <f t="shared" si="11"/>
        <v>13.543232323232326</v>
      </c>
      <c r="H69" s="35">
        <f t="shared" si="11"/>
        <v>13.765252525252524</v>
      </c>
      <c r="I69" s="35">
        <f t="shared" si="11"/>
        <v>13.98727272727273</v>
      </c>
      <c r="J69" s="35">
        <f t="shared" si="11"/>
        <v>14.20929292929293</v>
      </c>
      <c r="K69" s="35">
        <f t="shared" si="11"/>
        <v>14.431313131313132</v>
      </c>
      <c r="L69" s="35">
        <f t="shared" si="11"/>
        <v>14.875353535353534</v>
      </c>
      <c r="M69" s="43">
        <f t="shared" si="11"/>
        <v>15.541414141414142</v>
      </c>
    </row>
    <row r="70" spans="1:13" hidden="1">
      <c r="A70" s="56">
        <v>140</v>
      </c>
      <c r="B70" s="47">
        <f t="shared" si="8"/>
        <v>205.33333333333331</v>
      </c>
      <c r="C70" s="5">
        <f t="shared" si="10"/>
        <v>7.4931818181818199</v>
      </c>
      <c r="D70" s="34">
        <f t="shared" si="10"/>
        <v>8.9918181818181822</v>
      </c>
      <c r="E70" s="34">
        <f t="shared" si="10"/>
        <v>11.239772727272729</v>
      </c>
      <c r="F70" s="34">
        <f t="shared" si="9"/>
        <v>12.845454545454546</v>
      </c>
      <c r="G70" s="34">
        <f t="shared" si="11"/>
        <v>13.059545454545457</v>
      </c>
      <c r="H70" s="34">
        <f t="shared" si="11"/>
        <v>13.273636363636365</v>
      </c>
      <c r="I70" s="34">
        <f t="shared" si="11"/>
        <v>13.487727272727277</v>
      </c>
      <c r="J70" s="34">
        <f t="shared" si="11"/>
        <v>13.701818181818183</v>
      </c>
      <c r="K70" s="34">
        <f t="shared" si="11"/>
        <v>13.915909090909093</v>
      </c>
      <c r="L70" s="34">
        <f t="shared" si="11"/>
        <v>14.344090909090909</v>
      </c>
      <c r="M70" s="42">
        <f t="shared" si="11"/>
        <v>14.98636363636364</v>
      </c>
    </row>
    <row r="71" spans="1:13" hidden="1">
      <c r="A71" s="56">
        <v>143</v>
      </c>
      <c r="B71" s="47">
        <f>A71*$L$3</f>
        <v>209.73333333333332</v>
      </c>
      <c r="C71" s="5">
        <f t="shared" si="10"/>
        <v>7.3359821996185648</v>
      </c>
      <c r="D71" s="34">
        <f t="shared" si="10"/>
        <v>8.803178639542276</v>
      </c>
      <c r="E71" s="34">
        <f t="shared" si="10"/>
        <v>11.003973299427846</v>
      </c>
      <c r="F71" s="34">
        <f>$F$8/B71</f>
        <v>12.575969485060394</v>
      </c>
      <c r="G71" s="34">
        <f t="shared" si="11"/>
        <v>12.78556897647807</v>
      </c>
      <c r="H71" s="34">
        <f t="shared" si="11"/>
        <v>12.995168467895741</v>
      </c>
      <c r="I71" s="34">
        <f t="shared" si="11"/>
        <v>13.204767959313417</v>
      </c>
      <c r="J71" s="34">
        <f t="shared" si="11"/>
        <v>13.414367450731088</v>
      </c>
      <c r="K71" s="34">
        <f t="shared" si="11"/>
        <v>13.623966942148762</v>
      </c>
      <c r="L71" s="34">
        <f t="shared" si="11"/>
        <v>14.043165924984105</v>
      </c>
      <c r="M71" s="42">
        <f t="shared" si="11"/>
        <v>14.67196439923713</v>
      </c>
    </row>
    <row r="72" spans="1:13" hidden="1">
      <c r="A72" s="57">
        <v>145</v>
      </c>
      <c r="B72" s="48">
        <f t="shared" si="8"/>
        <v>212.66666666666666</v>
      </c>
      <c r="C72" s="6">
        <f t="shared" si="10"/>
        <v>7.234796238244515</v>
      </c>
      <c r="D72" s="35">
        <f t="shared" si="10"/>
        <v>8.6817554858934169</v>
      </c>
      <c r="E72" s="35">
        <f t="shared" si="10"/>
        <v>10.852194357366772</v>
      </c>
      <c r="F72" s="35">
        <f t="shared" si="9"/>
        <v>12.402507836990596</v>
      </c>
      <c r="G72" s="35">
        <f t="shared" si="11"/>
        <v>12.609216300940441</v>
      </c>
      <c r="H72" s="35">
        <f t="shared" si="11"/>
        <v>12.815924764890283</v>
      </c>
      <c r="I72" s="35">
        <f t="shared" si="11"/>
        <v>13.022633228840128</v>
      </c>
      <c r="J72" s="35">
        <f t="shared" si="11"/>
        <v>13.229341692789969</v>
      </c>
      <c r="K72" s="35">
        <f t="shared" si="11"/>
        <v>13.436050156739812</v>
      </c>
      <c r="L72" s="35">
        <f t="shared" si="11"/>
        <v>13.849467084639498</v>
      </c>
      <c r="M72" s="43">
        <f t="shared" si="11"/>
        <v>14.46959247648903</v>
      </c>
    </row>
    <row r="73" spans="1:13" ht="11" hidden="1" thickBot="1">
      <c r="A73" s="58">
        <v>150</v>
      </c>
      <c r="B73" s="49">
        <f t="shared" si="8"/>
        <v>219.99999999999997</v>
      </c>
      <c r="C73" s="46">
        <f t="shared" si="10"/>
        <v>6.993636363636365</v>
      </c>
      <c r="D73" s="44">
        <f t="shared" si="10"/>
        <v>8.3923636363636369</v>
      </c>
      <c r="E73" s="44">
        <f t="shared" si="10"/>
        <v>10.490454545454547</v>
      </c>
      <c r="F73" s="44">
        <f t="shared" si="9"/>
        <v>11.98909090909091</v>
      </c>
      <c r="G73" s="44">
        <f t="shared" si="11"/>
        <v>12.188909090909094</v>
      </c>
      <c r="H73" s="44">
        <f t="shared" si="11"/>
        <v>12.388727272727275</v>
      </c>
      <c r="I73" s="44">
        <f t="shared" si="11"/>
        <v>12.588545454545459</v>
      </c>
      <c r="J73" s="44">
        <f t="shared" si="11"/>
        <v>12.788363636363638</v>
      </c>
      <c r="K73" s="44">
        <f t="shared" si="11"/>
        <v>12.98818181818182</v>
      </c>
      <c r="L73" s="44">
        <f t="shared" si="11"/>
        <v>13.387818181818183</v>
      </c>
      <c r="M73" s="45">
        <f t="shared" si="11"/>
        <v>13.98727272727273</v>
      </c>
    </row>
    <row r="74" spans="1:13" ht="11" thickTop="1">
      <c r="A74" s="63"/>
      <c r="B74" s="62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4"/>
    </row>
    <row r="75" spans="1:13">
      <c r="A75" s="65"/>
      <c r="B75" s="10"/>
      <c r="C75" s="136" t="s">
        <v>26</v>
      </c>
      <c r="D75" s="136"/>
      <c r="E75" s="136"/>
      <c r="F75" s="136"/>
      <c r="G75" s="136"/>
      <c r="H75" s="136"/>
      <c r="I75" s="136"/>
      <c r="J75" s="136"/>
      <c r="K75" s="136"/>
      <c r="L75" s="10"/>
      <c r="M75" s="66"/>
    </row>
    <row r="76" spans="1:13">
      <c r="A76" s="65"/>
      <c r="B76" s="10"/>
      <c r="C76" s="136"/>
      <c r="D76" s="136"/>
      <c r="E76" s="136"/>
      <c r="F76" s="136"/>
      <c r="G76" s="136"/>
      <c r="H76" s="136"/>
      <c r="I76" s="136"/>
      <c r="J76" s="136"/>
      <c r="K76" s="136"/>
      <c r="L76" s="10"/>
      <c r="M76" s="66"/>
    </row>
    <row r="77" spans="1:13">
      <c r="A77" s="65"/>
      <c r="B77" s="10"/>
      <c r="C77" s="136" t="s">
        <v>24</v>
      </c>
      <c r="D77" s="136"/>
      <c r="E77" s="136"/>
      <c r="F77" s="136"/>
      <c r="G77" s="136"/>
      <c r="H77" s="136"/>
      <c r="I77" s="136"/>
      <c r="J77" s="136"/>
      <c r="K77" s="136"/>
      <c r="L77" s="10"/>
      <c r="M77" s="66"/>
    </row>
    <row r="78" spans="1:13">
      <c r="A78" s="65"/>
      <c r="B78" s="10"/>
      <c r="C78" s="136"/>
      <c r="D78" s="136"/>
      <c r="E78" s="136"/>
      <c r="F78" s="136"/>
      <c r="G78" s="136"/>
      <c r="H78" s="136"/>
      <c r="I78" s="136"/>
      <c r="J78" s="136"/>
      <c r="K78" s="136"/>
      <c r="L78" s="10"/>
      <c r="M78" s="66"/>
    </row>
    <row r="79" spans="1:13">
      <c r="A79" s="65"/>
      <c r="B79" s="10"/>
      <c r="C79" s="136" t="s">
        <v>25</v>
      </c>
      <c r="D79" s="136"/>
      <c r="E79" s="136"/>
      <c r="F79" s="136"/>
      <c r="G79" s="136"/>
      <c r="H79" s="136"/>
      <c r="I79" s="136"/>
      <c r="J79" s="136"/>
      <c r="K79" s="136"/>
      <c r="L79" s="10"/>
      <c r="M79" s="66"/>
    </row>
    <row r="80" spans="1:13">
      <c r="A80" s="65"/>
      <c r="B80" s="10"/>
      <c r="C80" s="136"/>
      <c r="D80" s="136"/>
      <c r="E80" s="136"/>
      <c r="F80" s="136"/>
      <c r="G80" s="136"/>
      <c r="H80" s="136"/>
      <c r="I80" s="136"/>
      <c r="J80" s="136"/>
      <c r="K80" s="136"/>
      <c r="L80" s="10"/>
      <c r="M80" s="66"/>
    </row>
    <row r="81" spans="1:13" ht="12">
      <c r="A81" s="65"/>
      <c r="B81" s="10"/>
      <c r="C81" s="67" t="s">
        <v>23</v>
      </c>
      <c r="D81" s="68"/>
      <c r="E81" s="68"/>
      <c r="F81" s="69"/>
      <c r="G81" s="68"/>
      <c r="H81" s="68"/>
      <c r="I81" s="68"/>
      <c r="J81" s="68"/>
      <c r="K81" s="70"/>
      <c r="L81" s="10"/>
      <c r="M81" s="66"/>
    </row>
    <row r="82" spans="1:13" ht="11" thickBot="1">
      <c r="A82" s="71"/>
      <c r="B82" s="72"/>
      <c r="C82" s="73"/>
      <c r="D82" s="73"/>
      <c r="E82" s="73"/>
      <c r="F82" s="74"/>
      <c r="G82" s="73"/>
      <c r="H82" s="73"/>
      <c r="I82" s="73"/>
      <c r="J82" s="73"/>
      <c r="K82" s="75"/>
      <c r="L82" s="72"/>
      <c r="M82" s="76"/>
    </row>
    <row r="83" spans="1:13" ht="11" thickTop="1"/>
  </sheetData>
  <mergeCells count="7">
    <mergeCell ref="C77:K78"/>
    <mergeCell ref="C79:K80"/>
    <mergeCell ref="A5:M5"/>
    <mergeCell ref="A7:B7"/>
    <mergeCell ref="A8:B8"/>
    <mergeCell ref="A6:M6"/>
    <mergeCell ref="C75:K76"/>
  </mergeCells>
  <printOptions horizontalCentered="1" verticalCentered="1"/>
  <pageMargins left="0.5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69"/>
  <sheetViews>
    <sheetView topLeftCell="A2" workbookViewId="0">
      <pane xSplit="2" ySplit="7" topLeftCell="C9" activePane="bottomRight" state="frozen"/>
      <selection activeCell="A2" sqref="A2"/>
      <selection pane="topRight" activeCell="C2" sqref="C2"/>
      <selection pane="bottomLeft" activeCell="A9" sqref="A9"/>
      <selection pane="bottomRight" activeCell="A5" sqref="A5:M5"/>
    </sheetView>
  </sheetViews>
  <sheetFormatPr baseColWidth="10" defaultColWidth="9" defaultRowHeight="10"/>
  <cols>
    <col min="1" max="1" width="7.19921875" customWidth="1"/>
    <col min="6" max="6" width="9.19921875" style="60" customWidth="1"/>
    <col min="11" max="11" width="9.19921875" style="1" customWidth="1"/>
    <col min="14" max="14" width="1.19921875" customWidth="1"/>
  </cols>
  <sheetData>
    <row r="1" spans="1:13">
      <c r="A1" t="s">
        <v>0</v>
      </c>
      <c r="F1" s="59"/>
    </row>
    <row r="2" spans="1:13">
      <c r="B2" t="s">
        <v>1</v>
      </c>
      <c r="F2" s="59"/>
    </row>
    <row r="3" spans="1:13">
      <c r="B3" t="s">
        <v>2</v>
      </c>
      <c r="F3" s="59"/>
      <c r="L3">
        <f>88/60</f>
        <v>1.4666666666666666</v>
      </c>
    </row>
    <row r="4" spans="1:13">
      <c r="B4" t="s">
        <v>3</v>
      </c>
      <c r="F4" s="59"/>
    </row>
    <row r="5" spans="1:13" ht="19" thickBot="1">
      <c r="A5" s="147" t="s">
        <v>29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7" thickTop="1" thickBot="1">
      <c r="A6" s="144" t="s">
        <v>22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</row>
    <row r="7" spans="1:13" ht="13" thickTop="1">
      <c r="A7" s="149" t="s">
        <v>4</v>
      </c>
      <c r="B7" s="150"/>
      <c r="C7" s="113">
        <v>35</v>
      </c>
      <c r="D7" s="114">
        <v>42</v>
      </c>
      <c r="E7" s="115">
        <v>52.5</v>
      </c>
      <c r="F7" s="116">
        <v>60</v>
      </c>
      <c r="G7" s="115">
        <v>61</v>
      </c>
      <c r="H7" s="114">
        <v>62</v>
      </c>
      <c r="I7" s="115">
        <v>63</v>
      </c>
      <c r="J7" s="114">
        <v>64</v>
      </c>
      <c r="K7" s="117">
        <v>65</v>
      </c>
      <c r="L7" s="114">
        <v>66</v>
      </c>
      <c r="M7" s="118">
        <v>70</v>
      </c>
    </row>
    <row r="8" spans="1:13" ht="12" customHeight="1">
      <c r="A8" s="151" t="s">
        <v>5</v>
      </c>
      <c r="B8" s="152"/>
      <c r="C8" s="52">
        <f t="shared" ref="C8:M8" si="0">3.14*(C7*2)</f>
        <v>219.8</v>
      </c>
      <c r="D8" s="77">
        <f t="shared" si="0"/>
        <v>263.76</v>
      </c>
      <c r="E8" s="3">
        <f t="shared" si="0"/>
        <v>329.7</v>
      </c>
      <c r="F8" s="4">
        <f t="shared" si="0"/>
        <v>376.8</v>
      </c>
      <c r="G8" s="3">
        <f t="shared" si="0"/>
        <v>383.08000000000004</v>
      </c>
      <c r="H8" s="77">
        <f>3.14*(H7*2)</f>
        <v>389.36</v>
      </c>
      <c r="I8" s="3">
        <f>3.14*(I7*2)</f>
        <v>395.64000000000004</v>
      </c>
      <c r="J8" s="77">
        <f>3.14*(J7*2)</f>
        <v>401.92</v>
      </c>
      <c r="K8" s="40">
        <f t="shared" si="0"/>
        <v>408.2</v>
      </c>
      <c r="L8" s="77">
        <f t="shared" si="0"/>
        <v>414.48</v>
      </c>
      <c r="M8" s="86">
        <f t="shared" si="0"/>
        <v>439.6</v>
      </c>
    </row>
    <row r="9" spans="1:13" ht="12">
      <c r="A9" s="80" t="s">
        <v>6</v>
      </c>
      <c r="B9" s="83" t="s">
        <v>7</v>
      </c>
      <c r="C9" s="87" t="s">
        <v>8</v>
      </c>
      <c r="D9" s="37" t="s">
        <v>8</v>
      </c>
      <c r="E9" s="32" t="s">
        <v>8</v>
      </c>
      <c r="F9" s="37" t="s">
        <v>8</v>
      </c>
      <c r="G9" s="36" t="s">
        <v>8</v>
      </c>
      <c r="H9" s="37" t="s">
        <v>8</v>
      </c>
      <c r="I9" s="36" t="s">
        <v>8</v>
      </c>
      <c r="J9" s="37" t="s">
        <v>8</v>
      </c>
      <c r="K9" s="36" t="s">
        <v>8</v>
      </c>
      <c r="L9" s="37" t="s">
        <v>8</v>
      </c>
      <c r="M9" s="88" t="s">
        <v>8</v>
      </c>
    </row>
    <row r="10" spans="1:13" ht="12">
      <c r="A10" s="81">
        <v>5</v>
      </c>
      <c r="B10" s="84">
        <f t="shared" ref="B10:B18" si="1">A10*$L$3</f>
        <v>7.333333333333333</v>
      </c>
      <c r="C10" s="89">
        <f t="shared" ref="C10:E18" si="2">C$8/$B10</f>
        <v>29.972727272727276</v>
      </c>
      <c r="D10" s="38">
        <f t="shared" si="2"/>
        <v>35.967272727272729</v>
      </c>
      <c r="E10" s="34">
        <f t="shared" si="2"/>
        <v>44.959090909090911</v>
      </c>
      <c r="F10" s="38">
        <f t="shared" ref="F10:F18" si="3">$F$8/B10</f>
        <v>51.381818181818183</v>
      </c>
      <c r="G10" s="33">
        <f t="shared" ref="G10:J28" si="4">G$8/$B10</f>
        <v>52.238181818181829</v>
      </c>
      <c r="H10" s="38">
        <f t="shared" si="4"/>
        <v>53.094545454545461</v>
      </c>
      <c r="I10" s="33">
        <f t="shared" si="4"/>
        <v>53.9509090909091</v>
      </c>
      <c r="J10" s="38">
        <f t="shared" si="4"/>
        <v>54.807272727272732</v>
      </c>
      <c r="K10" s="34">
        <f t="shared" ref="K10:M18" si="5">K$8/$B10</f>
        <v>55.663636363636364</v>
      </c>
      <c r="L10" s="38">
        <f t="shared" si="5"/>
        <v>56.52</v>
      </c>
      <c r="M10" s="42">
        <f t="shared" si="5"/>
        <v>59.945454545454552</v>
      </c>
    </row>
    <row r="11" spans="1:13" ht="12">
      <c r="A11" s="81">
        <v>10</v>
      </c>
      <c r="B11" s="84">
        <f t="shared" si="1"/>
        <v>14.666666666666666</v>
      </c>
      <c r="C11" s="89">
        <f t="shared" si="2"/>
        <v>14.986363636363638</v>
      </c>
      <c r="D11" s="38">
        <f t="shared" si="2"/>
        <v>17.983636363636364</v>
      </c>
      <c r="E11" s="34">
        <f t="shared" si="2"/>
        <v>22.479545454545455</v>
      </c>
      <c r="F11" s="38">
        <f t="shared" si="3"/>
        <v>25.690909090909091</v>
      </c>
      <c r="G11" s="34">
        <f t="shared" si="4"/>
        <v>26.119090909090914</v>
      </c>
      <c r="H11" s="38">
        <f t="shared" si="4"/>
        <v>26.54727272727273</v>
      </c>
      <c r="I11" s="34">
        <f t="shared" si="4"/>
        <v>26.97545454545455</v>
      </c>
      <c r="J11" s="38">
        <f t="shared" si="4"/>
        <v>27.403636363636366</v>
      </c>
      <c r="K11" s="34">
        <f t="shared" si="5"/>
        <v>27.831818181818182</v>
      </c>
      <c r="L11" s="38">
        <f t="shared" si="5"/>
        <v>28.26</v>
      </c>
      <c r="M11" s="42">
        <f t="shared" si="5"/>
        <v>29.972727272727276</v>
      </c>
    </row>
    <row r="12" spans="1:13" ht="12">
      <c r="A12" s="82">
        <v>15</v>
      </c>
      <c r="B12" s="85">
        <f t="shared" si="1"/>
        <v>22</v>
      </c>
      <c r="C12" s="90">
        <f t="shared" si="2"/>
        <v>9.9909090909090921</v>
      </c>
      <c r="D12" s="39">
        <f t="shared" si="2"/>
        <v>11.989090909090908</v>
      </c>
      <c r="E12" s="35">
        <f t="shared" si="2"/>
        <v>14.986363636363636</v>
      </c>
      <c r="F12" s="39">
        <f t="shared" si="3"/>
        <v>17.127272727272729</v>
      </c>
      <c r="G12" s="35">
        <f t="shared" si="4"/>
        <v>17.412727272727274</v>
      </c>
      <c r="H12" s="39">
        <f t="shared" si="4"/>
        <v>17.698181818181819</v>
      </c>
      <c r="I12" s="35">
        <f t="shared" si="4"/>
        <v>17.983636363636364</v>
      </c>
      <c r="J12" s="39">
        <f t="shared" si="4"/>
        <v>18.269090909090909</v>
      </c>
      <c r="K12" s="35">
        <f t="shared" si="5"/>
        <v>18.554545454545455</v>
      </c>
      <c r="L12" s="39">
        <f t="shared" si="5"/>
        <v>18.84</v>
      </c>
      <c r="M12" s="43">
        <f t="shared" si="5"/>
        <v>19.981818181818184</v>
      </c>
    </row>
    <row r="13" spans="1:13" ht="12">
      <c r="A13" s="81">
        <v>20</v>
      </c>
      <c r="B13" s="84">
        <f t="shared" si="1"/>
        <v>29.333333333333332</v>
      </c>
      <c r="C13" s="89">
        <f t="shared" si="2"/>
        <v>7.4931818181818191</v>
      </c>
      <c r="D13" s="38">
        <f t="shared" si="2"/>
        <v>8.9918181818181822</v>
      </c>
      <c r="E13" s="34">
        <f t="shared" si="2"/>
        <v>11.239772727272728</v>
      </c>
      <c r="F13" s="38">
        <f t="shared" si="3"/>
        <v>12.845454545454546</v>
      </c>
      <c r="G13" s="34">
        <f t="shared" si="4"/>
        <v>13.059545454545457</v>
      </c>
      <c r="H13" s="38">
        <f t="shared" si="4"/>
        <v>13.273636363636365</v>
      </c>
      <c r="I13" s="34">
        <f t="shared" si="4"/>
        <v>13.487727272727275</v>
      </c>
      <c r="J13" s="38">
        <f t="shared" si="4"/>
        <v>13.701818181818183</v>
      </c>
      <c r="K13" s="34">
        <f t="shared" si="5"/>
        <v>13.915909090909091</v>
      </c>
      <c r="L13" s="38">
        <f t="shared" si="5"/>
        <v>14.13</v>
      </c>
      <c r="M13" s="42">
        <f t="shared" si="5"/>
        <v>14.986363636363638</v>
      </c>
    </row>
    <row r="14" spans="1:13" ht="12">
      <c r="A14" s="82">
        <v>25</v>
      </c>
      <c r="B14" s="85">
        <f t="shared" si="1"/>
        <v>36.666666666666664</v>
      </c>
      <c r="C14" s="90">
        <f t="shared" si="2"/>
        <v>5.9945454545454551</v>
      </c>
      <c r="D14" s="39">
        <f t="shared" si="2"/>
        <v>7.1934545454545455</v>
      </c>
      <c r="E14" s="35">
        <f t="shared" si="2"/>
        <v>8.9918181818181822</v>
      </c>
      <c r="F14" s="39">
        <f t="shared" si="3"/>
        <v>10.276363636363637</v>
      </c>
      <c r="G14" s="35">
        <f t="shared" si="4"/>
        <v>10.447636363636365</v>
      </c>
      <c r="H14" s="39">
        <f t="shared" si="4"/>
        <v>10.618909090909092</v>
      </c>
      <c r="I14" s="35">
        <f t="shared" si="4"/>
        <v>10.79018181818182</v>
      </c>
      <c r="J14" s="39">
        <f t="shared" si="4"/>
        <v>10.961454545454547</v>
      </c>
      <c r="K14" s="35">
        <f t="shared" si="5"/>
        <v>11.132727272727273</v>
      </c>
      <c r="L14" s="39">
        <f t="shared" si="5"/>
        <v>11.304000000000002</v>
      </c>
      <c r="M14" s="43">
        <f t="shared" si="5"/>
        <v>11.98909090909091</v>
      </c>
    </row>
    <row r="15" spans="1:13" ht="12">
      <c r="A15" s="81">
        <v>30</v>
      </c>
      <c r="B15" s="84">
        <f t="shared" si="1"/>
        <v>44</v>
      </c>
      <c r="C15" s="89">
        <f t="shared" si="2"/>
        <v>4.995454545454546</v>
      </c>
      <c r="D15" s="38">
        <f t="shared" si="2"/>
        <v>5.9945454545454542</v>
      </c>
      <c r="E15" s="34">
        <f t="shared" si="2"/>
        <v>7.4931818181818182</v>
      </c>
      <c r="F15" s="38">
        <f t="shared" si="3"/>
        <v>8.5636363636363644</v>
      </c>
      <c r="G15" s="34">
        <f t="shared" si="4"/>
        <v>8.706363636363637</v>
      </c>
      <c r="H15" s="38">
        <f t="shared" si="4"/>
        <v>8.8490909090909096</v>
      </c>
      <c r="I15" s="34">
        <f t="shared" si="4"/>
        <v>8.9918181818181822</v>
      </c>
      <c r="J15" s="38">
        <f t="shared" si="4"/>
        <v>9.1345454545454547</v>
      </c>
      <c r="K15" s="34">
        <f t="shared" si="5"/>
        <v>9.2772727272727273</v>
      </c>
      <c r="L15" s="38">
        <f t="shared" si="5"/>
        <v>9.42</v>
      </c>
      <c r="M15" s="42">
        <f t="shared" si="5"/>
        <v>9.9909090909090921</v>
      </c>
    </row>
    <row r="16" spans="1:13" ht="12">
      <c r="A16" s="82">
        <v>35</v>
      </c>
      <c r="B16" s="85">
        <f t="shared" si="1"/>
        <v>51.333333333333329</v>
      </c>
      <c r="C16" s="90">
        <f t="shared" si="2"/>
        <v>4.2818181818181822</v>
      </c>
      <c r="D16" s="39">
        <f t="shared" si="2"/>
        <v>5.1381818181818186</v>
      </c>
      <c r="E16" s="35">
        <f t="shared" si="2"/>
        <v>6.4227272727272728</v>
      </c>
      <c r="F16" s="39">
        <f t="shared" si="3"/>
        <v>7.3402597402597412</v>
      </c>
      <c r="G16" s="35">
        <f t="shared" si="4"/>
        <v>7.462597402597404</v>
      </c>
      <c r="H16" s="39">
        <f t="shared" si="4"/>
        <v>7.584935064935066</v>
      </c>
      <c r="I16" s="35">
        <f t="shared" si="4"/>
        <v>7.7072727272727288</v>
      </c>
      <c r="J16" s="39">
        <f t="shared" si="4"/>
        <v>7.8296103896103908</v>
      </c>
      <c r="K16" s="35">
        <f t="shared" si="5"/>
        <v>7.9519480519480528</v>
      </c>
      <c r="L16" s="39">
        <f t="shared" si="5"/>
        <v>8.0742857142857147</v>
      </c>
      <c r="M16" s="43">
        <f t="shared" si="5"/>
        <v>8.5636363636363644</v>
      </c>
    </row>
    <row r="17" spans="1:13" ht="12">
      <c r="A17" s="81">
        <v>40</v>
      </c>
      <c r="B17" s="84">
        <f t="shared" si="1"/>
        <v>58.666666666666664</v>
      </c>
      <c r="C17" s="89">
        <f t="shared" si="2"/>
        <v>3.7465909090909095</v>
      </c>
      <c r="D17" s="38">
        <f t="shared" si="2"/>
        <v>4.4959090909090911</v>
      </c>
      <c r="E17" s="34">
        <f t="shared" si="2"/>
        <v>5.6198863636363638</v>
      </c>
      <c r="F17" s="38">
        <f t="shared" si="3"/>
        <v>6.4227272727272728</v>
      </c>
      <c r="G17" s="34">
        <f t="shared" si="4"/>
        <v>6.5297727272727286</v>
      </c>
      <c r="H17" s="38">
        <f t="shared" si="4"/>
        <v>6.6368181818181826</v>
      </c>
      <c r="I17" s="34">
        <f t="shared" si="4"/>
        <v>6.7438636363636375</v>
      </c>
      <c r="J17" s="38">
        <f t="shared" si="4"/>
        <v>6.8509090909090915</v>
      </c>
      <c r="K17" s="34">
        <f t="shared" si="5"/>
        <v>6.9579545454545455</v>
      </c>
      <c r="L17" s="38">
        <f t="shared" si="5"/>
        <v>7.0650000000000004</v>
      </c>
      <c r="M17" s="42">
        <f t="shared" si="5"/>
        <v>7.4931818181818191</v>
      </c>
    </row>
    <row r="18" spans="1:13" ht="12">
      <c r="A18" s="82">
        <v>45</v>
      </c>
      <c r="B18" s="85">
        <f t="shared" si="1"/>
        <v>66</v>
      </c>
      <c r="C18" s="90">
        <f t="shared" si="2"/>
        <v>3.3303030303030305</v>
      </c>
      <c r="D18" s="39">
        <f t="shared" si="2"/>
        <v>3.9963636363636361</v>
      </c>
      <c r="E18" s="35">
        <f t="shared" si="2"/>
        <v>4.9954545454545451</v>
      </c>
      <c r="F18" s="39">
        <f t="shared" si="3"/>
        <v>5.709090909090909</v>
      </c>
      <c r="G18" s="35">
        <f t="shared" si="4"/>
        <v>5.8042424242424246</v>
      </c>
      <c r="H18" s="39">
        <f t="shared" si="4"/>
        <v>5.8993939393939394</v>
      </c>
      <c r="I18" s="35">
        <f t="shared" si="4"/>
        <v>5.9945454545454551</v>
      </c>
      <c r="J18" s="39">
        <f t="shared" si="4"/>
        <v>6.0896969696969698</v>
      </c>
      <c r="K18" s="35">
        <f t="shared" si="5"/>
        <v>6.1848484848484846</v>
      </c>
      <c r="L18" s="39">
        <f t="shared" si="5"/>
        <v>6.28</v>
      </c>
      <c r="M18" s="43">
        <f t="shared" si="5"/>
        <v>6.6606060606060611</v>
      </c>
    </row>
    <row r="19" spans="1:13" ht="12">
      <c r="A19" s="81">
        <v>50</v>
      </c>
      <c r="B19" s="84">
        <f t="shared" ref="B19:B28" si="6">A19*$L$3</f>
        <v>73.333333333333329</v>
      </c>
      <c r="C19" s="89">
        <f t="shared" ref="C19:E34" si="7">C$8/$B19</f>
        <v>2.9972727272727275</v>
      </c>
      <c r="D19" s="38">
        <f t="shared" si="7"/>
        <v>3.5967272727272728</v>
      </c>
      <c r="E19" s="34">
        <f t="shared" si="7"/>
        <v>4.4959090909090911</v>
      </c>
      <c r="F19" s="38">
        <f t="shared" ref="F19:F28" si="8">$F$8/B19</f>
        <v>5.1381818181818186</v>
      </c>
      <c r="G19" s="34">
        <f t="shared" si="4"/>
        <v>5.2238181818181824</v>
      </c>
      <c r="H19" s="38">
        <f t="shared" si="4"/>
        <v>5.3094545454545461</v>
      </c>
      <c r="I19" s="34">
        <f t="shared" si="4"/>
        <v>5.3950909090909098</v>
      </c>
      <c r="J19" s="38">
        <f t="shared" si="4"/>
        <v>5.4807272727272736</v>
      </c>
      <c r="K19" s="34">
        <f t="shared" ref="K19:M28" si="9">K$8/$B19</f>
        <v>5.5663636363636364</v>
      </c>
      <c r="L19" s="38">
        <f t="shared" si="9"/>
        <v>5.652000000000001</v>
      </c>
      <c r="M19" s="42">
        <f t="shared" si="9"/>
        <v>5.9945454545454551</v>
      </c>
    </row>
    <row r="20" spans="1:13" ht="12">
      <c r="A20" s="81">
        <v>51</v>
      </c>
      <c r="B20" s="84">
        <f t="shared" si="6"/>
        <v>74.8</v>
      </c>
      <c r="C20" s="89">
        <f t="shared" si="7"/>
        <v>2.9385026737967919</v>
      </c>
      <c r="D20" s="38">
        <f t="shared" si="7"/>
        <v>3.5262032085561499</v>
      </c>
      <c r="E20" s="34">
        <f t="shared" si="7"/>
        <v>4.4077540106951876</v>
      </c>
      <c r="F20" s="38">
        <f t="shared" si="8"/>
        <v>5.0374331550802145</v>
      </c>
      <c r="G20" s="34">
        <f t="shared" si="4"/>
        <v>5.1213903743315514</v>
      </c>
      <c r="H20" s="38">
        <f t="shared" si="4"/>
        <v>5.2053475935828883</v>
      </c>
      <c r="I20" s="34">
        <f t="shared" si="4"/>
        <v>5.2893048128342253</v>
      </c>
      <c r="J20" s="38">
        <f t="shared" si="4"/>
        <v>5.3732620320855622</v>
      </c>
      <c r="K20" s="34">
        <f t="shared" si="9"/>
        <v>5.4572192513368982</v>
      </c>
      <c r="L20" s="38">
        <f t="shared" si="9"/>
        <v>5.541176470588236</v>
      </c>
      <c r="M20" s="42">
        <f t="shared" si="9"/>
        <v>5.8770053475935837</v>
      </c>
    </row>
    <row r="21" spans="1:13" ht="12">
      <c r="A21" s="81">
        <v>52</v>
      </c>
      <c r="B21" s="84">
        <f t="shared" si="6"/>
        <v>76.266666666666666</v>
      </c>
      <c r="C21" s="89">
        <f t="shared" si="7"/>
        <v>2.8819930069930071</v>
      </c>
      <c r="D21" s="38">
        <f t="shared" si="7"/>
        <v>3.4583916083916084</v>
      </c>
      <c r="E21" s="34">
        <f t="shared" si="7"/>
        <v>4.32298951048951</v>
      </c>
      <c r="F21" s="38">
        <f t="shared" si="8"/>
        <v>4.9405594405594409</v>
      </c>
      <c r="G21" s="34">
        <f t="shared" si="4"/>
        <v>5.0229020979020982</v>
      </c>
      <c r="H21" s="38">
        <f t="shared" si="4"/>
        <v>5.1052447552447555</v>
      </c>
      <c r="I21" s="34">
        <f t="shared" si="4"/>
        <v>5.1875874125874128</v>
      </c>
      <c r="J21" s="38">
        <f t="shared" si="4"/>
        <v>5.2699300699300702</v>
      </c>
      <c r="K21" s="34">
        <f t="shared" si="9"/>
        <v>5.3522727272727275</v>
      </c>
      <c r="L21" s="38">
        <f t="shared" si="9"/>
        <v>5.4346153846153848</v>
      </c>
      <c r="M21" s="42">
        <f t="shared" si="9"/>
        <v>5.7639860139860142</v>
      </c>
    </row>
    <row r="22" spans="1:13" ht="12">
      <c r="A22" s="81">
        <v>53</v>
      </c>
      <c r="B22" s="84">
        <f t="shared" si="6"/>
        <v>77.733333333333334</v>
      </c>
      <c r="C22" s="89">
        <f t="shared" si="7"/>
        <v>2.8276157804459694</v>
      </c>
      <c r="D22" s="38">
        <f t="shared" si="7"/>
        <v>3.3931389365351627</v>
      </c>
      <c r="E22" s="34">
        <f t="shared" si="7"/>
        <v>4.2414236706689534</v>
      </c>
      <c r="F22" s="38">
        <f t="shared" si="8"/>
        <v>4.847341337907376</v>
      </c>
      <c r="G22" s="34">
        <f t="shared" si="4"/>
        <v>4.9281303602058326</v>
      </c>
      <c r="H22" s="38">
        <f t="shared" si="4"/>
        <v>5.0089193825042884</v>
      </c>
      <c r="I22" s="34">
        <f t="shared" si="4"/>
        <v>5.089708404802745</v>
      </c>
      <c r="J22" s="38">
        <f t="shared" si="4"/>
        <v>5.1704974271012007</v>
      </c>
      <c r="K22" s="34">
        <f t="shared" si="9"/>
        <v>5.2512864493996565</v>
      </c>
      <c r="L22" s="38">
        <f t="shared" si="9"/>
        <v>5.3320754716981131</v>
      </c>
      <c r="M22" s="42">
        <f t="shared" si="9"/>
        <v>5.6552315608919388</v>
      </c>
    </row>
    <row r="23" spans="1:13" ht="12">
      <c r="A23" s="82">
        <v>54</v>
      </c>
      <c r="B23" s="85">
        <f t="shared" si="6"/>
        <v>79.199999999999989</v>
      </c>
      <c r="C23" s="90">
        <f t="shared" si="7"/>
        <v>2.775252525252526</v>
      </c>
      <c r="D23" s="39">
        <f t="shared" si="7"/>
        <v>3.3303030303030305</v>
      </c>
      <c r="E23" s="35">
        <f t="shared" si="7"/>
        <v>4.1628787878787881</v>
      </c>
      <c r="F23" s="39">
        <f t="shared" si="8"/>
        <v>4.7575757575757587</v>
      </c>
      <c r="G23" s="35">
        <f t="shared" si="4"/>
        <v>4.8368686868686881</v>
      </c>
      <c r="H23" s="39">
        <f t="shared" si="4"/>
        <v>4.9161616161616166</v>
      </c>
      <c r="I23" s="35">
        <f t="shared" si="4"/>
        <v>4.9954545454545469</v>
      </c>
      <c r="J23" s="39">
        <f t="shared" si="4"/>
        <v>5.0747474747474755</v>
      </c>
      <c r="K23" s="35">
        <f t="shared" si="9"/>
        <v>5.1540404040404049</v>
      </c>
      <c r="L23" s="39">
        <f t="shared" si="9"/>
        <v>5.2333333333333343</v>
      </c>
      <c r="M23" s="43">
        <f t="shared" si="9"/>
        <v>5.5505050505050519</v>
      </c>
    </row>
    <row r="24" spans="1:13" ht="12">
      <c r="A24" s="81">
        <v>55</v>
      </c>
      <c r="B24" s="84">
        <f t="shared" si="6"/>
        <v>80.666666666666657</v>
      </c>
      <c r="C24" s="89">
        <f t="shared" si="7"/>
        <v>2.7247933884297524</v>
      </c>
      <c r="D24" s="38">
        <f t="shared" si="7"/>
        <v>3.2697520661157027</v>
      </c>
      <c r="E24" s="34">
        <f t="shared" si="7"/>
        <v>4.0871900826446286</v>
      </c>
      <c r="F24" s="38">
        <f t="shared" si="8"/>
        <v>4.6710743801652903</v>
      </c>
      <c r="G24" s="34">
        <f t="shared" si="4"/>
        <v>4.7489256198347114</v>
      </c>
      <c r="H24" s="38">
        <f t="shared" si="4"/>
        <v>4.8267768595041334</v>
      </c>
      <c r="I24" s="34">
        <f t="shared" si="4"/>
        <v>4.9046280991735545</v>
      </c>
      <c r="J24" s="38">
        <f t="shared" si="4"/>
        <v>4.9824793388429756</v>
      </c>
      <c r="K24" s="34">
        <f t="shared" si="9"/>
        <v>5.0603305785123975</v>
      </c>
      <c r="L24" s="38">
        <f t="shared" si="9"/>
        <v>5.1381818181818186</v>
      </c>
      <c r="M24" s="42">
        <f t="shared" si="9"/>
        <v>5.4495867768595048</v>
      </c>
    </row>
    <row r="25" spans="1:13" ht="12">
      <c r="A25" s="81">
        <v>56</v>
      </c>
      <c r="B25" s="84">
        <f t="shared" si="6"/>
        <v>82.133333333333326</v>
      </c>
      <c r="C25" s="89">
        <f t="shared" si="7"/>
        <v>2.6761363636363642</v>
      </c>
      <c r="D25" s="38">
        <f t="shared" si="7"/>
        <v>3.2113636363636364</v>
      </c>
      <c r="E25" s="34">
        <f t="shared" si="7"/>
        <v>4.0142045454545459</v>
      </c>
      <c r="F25" s="38">
        <f t="shared" si="8"/>
        <v>4.587662337662338</v>
      </c>
      <c r="G25" s="34">
        <f t="shared" si="4"/>
        <v>4.6641233766233778</v>
      </c>
      <c r="H25" s="38">
        <f t="shared" si="4"/>
        <v>4.7405844155844159</v>
      </c>
      <c r="I25" s="34">
        <f t="shared" si="4"/>
        <v>4.8170454545454557</v>
      </c>
      <c r="J25" s="38">
        <f t="shared" si="4"/>
        <v>4.8935064935064938</v>
      </c>
      <c r="K25" s="34">
        <f t="shared" si="9"/>
        <v>4.9699675324675328</v>
      </c>
      <c r="L25" s="38">
        <f t="shared" si="9"/>
        <v>5.0464285714285717</v>
      </c>
      <c r="M25" s="42">
        <f t="shared" si="9"/>
        <v>5.3522727272727284</v>
      </c>
    </row>
    <row r="26" spans="1:13" ht="12">
      <c r="A26" s="81">
        <v>57</v>
      </c>
      <c r="B26" s="84">
        <f t="shared" si="6"/>
        <v>83.6</v>
      </c>
      <c r="C26" s="89">
        <f t="shared" si="7"/>
        <v>2.6291866028708135</v>
      </c>
      <c r="D26" s="38">
        <f t="shared" si="7"/>
        <v>3.1550239234449764</v>
      </c>
      <c r="E26" s="34">
        <f t="shared" si="7"/>
        <v>3.9437799043062203</v>
      </c>
      <c r="F26" s="38">
        <f t="shared" si="8"/>
        <v>4.5071770334928232</v>
      </c>
      <c r="G26" s="34">
        <f t="shared" si="4"/>
        <v>4.5822966507177041</v>
      </c>
      <c r="H26" s="38">
        <f t="shared" si="4"/>
        <v>4.6574162679425841</v>
      </c>
      <c r="I26" s="34">
        <f t="shared" si="4"/>
        <v>4.732535885167465</v>
      </c>
      <c r="J26" s="38">
        <f t="shared" si="4"/>
        <v>4.8076555023923451</v>
      </c>
      <c r="K26" s="34">
        <f t="shared" si="9"/>
        <v>4.8827751196172251</v>
      </c>
      <c r="L26" s="38">
        <f t="shared" si="9"/>
        <v>4.957894736842106</v>
      </c>
      <c r="M26" s="42">
        <f t="shared" si="9"/>
        <v>5.258373205741627</v>
      </c>
    </row>
    <row r="27" spans="1:13" ht="12">
      <c r="A27" s="81">
        <v>58</v>
      </c>
      <c r="B27" s="84">
        <f t="shared" si="6"/>
        <v>85.066666666666663</v>
      </c>
      <c r="C27" s="89">
        <f t="shared" si="7"/>
        <v>2.5838557993730409</v>
      </c>
      <c r="D27" s="38">
        <f t="shared" si="7"/>
        <v>3.100626959247649</v>
      </c>
      <c r="E27" s="34">
        <f t="shared" si="7"/>
        <v>3.8757836990595611</v>
      </c>
      <c r="F27" s="38">
        <f t="shared" si="8"/>
        <v>4.4294670846394988</v>
      </c>
      <c r="G27" s="34">
        <f t="shared" si="4"/>
        <v>4.5032915360501571</v>
      </c>
      <c r="H27" s="38">
        <f t="shared" si="4"/>
        <v>4.5771159874608154</v>
      </c>
      <c r="I27" s="34">
        <f t="shared" si="4"/>
        <v>4.6509404388714737</v>
      </c>
      <c r="J27" s="38">
        <f t="shared" si="4"/>
        <v>4.724764890282132</v>
      </c>
      <c r="K27" s="34">
        <f t="shared" si="9"/>
        <v>4.7985893416927903</v>
      </c>
      <c r="L27" s="38">
        <f t="shared" si="9"/>
        <v>4.8724137931034486</v>
      </c>
      <c r="M27" s="42">
        <f t="shared" si="9"/>
        <v>5.1677115987460818</v>
      </c>
    </row>
    <row r="28" spans="1:13" ht="12">
      <c r="A28" s="82">
        <v>59</v>
      </c>
      <c r="B28" s="85">
        <f t="shared" si="6"/>
        <v>86.533333333333331</v>
      </c>
      <c r="C28" s="90">
        <f t="shared" si="7"/>
        <v>2.5400616332819723</v>
      </c>
      <c r="D28" s="39">
        <f t="shared" si="7"/>
        <v>3.0480739599383666</v>
      </c>
      <c r="E28" s="35">
        <f t="shared" si="7"/>
        <v>3.8100924499229585</v>
      </c>
      <c r="F28" s="39">
        <f t="shared" si="8"/>
        <v>4.3543913713405242</v>
      </c>
      <c r="G28" s="35">
        <f t="shared" si="4"/>
        <v>4.4269645608628663</v>
      </c>
      <c r="H28" s="39">
        <f t="shared" si="4"/>
        <v>4.4995377503852083</v>
      </c>
      <c r="I28" s="35">
        <f t="shared" si="4"/>
        <v>4.5721109399075504</v>
      </c>
      <c r="J28" s="39">
        <f t="shared" si="4"/>
        <v>4.6446841294298924</v>
      </c>
      <c r="K28" s="35">
        <f t="shared" si="9"/>
        <v>4.7172573189522344</v>
      </c>
      <c r="L28" s="39">
        <f t="shared" si="9"/>
        <v>4.7898305084745765</v>
      </c>
      <c r="M28" s="43">
        <f t="shared" si="9"/>
        <v>5.0801232665639446</v>
      </c>
    </row>
    <row r="29" spans="1:13" ht="12">
      <c r="A29" s="81">
        <v>60</v>
      </c>
      <c r="B29" s="84">
        <f t="shared" ref="B29:B38" si="10">A29*$L$3</f>
        <v>88</v>
      </c>
      <c r="C29" s="89">
        <f t="shared" si="7"/>
        <v>2.497727272727273</v>
      </c>
      <c r="D29" s="38">
        <f t="shared" si="7"/>
        <v>2.9972727272727271</v>
      </c>
      <c r="E29" s="34">
        <f t="shared" si="7"/>
        <v>3.7465909090909091</v>
      </c>
      <c r="F29" s="38">
        <f t="shared" ref="F29:F51" si="11">$F$8/B29</f>
        <v>4.2818181818181822</v>
      </c>
      <c r="G29" s="34">
        <f>G$8/$B29</f>
        <v>4.3531818181818185</v>
      </c>
      <c r="H29" s="38">
        <f>H$8/$B29</f>
        <v>4.4245454545454548</v>
      </c>
      <c r="I29" s="34">
        <f>I$8/$B29</f>
        <v>4.4959090909090911</v>
      </c>
      <c r="J29" s="38">
        <f>J$8/$B29</f>
        <v>4.5672727272727274</v>
      </c>
      <c r="K29" s="34">
        <f>K$8/$B29</f>
        <v>4.6386363636363637</v>
      </c>
      <c r="L29" s="38">
        <f t="shared" ref="L29:M44" si="12">L$8/$B29</f>
        <v>4.71</v>
      </c>
      <c r="M29" s="42">
        <f t="shared" si="12"/>
        <v>4.995454545454546</v>
      </c>
    </row>
    <row r="30" spans="1:13" ht="12">
      <c r="A30" s="81">
        <v>61</v>
      </c>
      <c r="B30" s="84">
        <f t="shared" si="10"/>
        <v>89.466666666666654</v>
      </c>
      <c r="C30" s="89">
        <f t="shared" si="7"/>
        <v>2.4567809239940392</v>
      </c>
      <c r="D30" s="38">
        <f t="shared" si="7"/>
        <v>2.9481371087928467</v>
      </c>
      <c r="E30" s="34">
        <f t="shared" si="7"/>
        <v>3.6851713859910586</v>
      </c>
      <c r="F30" s="38">
        <f t="shared" si="11"/>
        <v>4.2116244411326385</v>
      </c>
      <c r="G30" s="34">
        <f t="shared" ref="G30:J59" si="13">G$8/$B30</f>
        <v>4.2818181818181831</v>
      </c>
      <c r="H30" s="38">
        <f t="shared" si="13"/>
        <v>4.3520119225037268</v>
      </c>
      <c r="I30" s="34">
        <f t="shared" si="13"/>
        <v>4.4222056631892706</v>
      </c>
      <c r="J30" s="38">
        <f t="shared" si="13"/>
        <v>4.4923994038748143</v>
      </c>
      <c r="K30" s="34">
        <f t="shared" ref="K30:M52" si="14">K$8/$B30</f>
        <v>4.562593144560358</v>
      </c>
      <c r="L30" s="38">
        <f t="shared" si="12"/>
        <v>4.6327868852459027</v>
      </c>
      <c r="M30" s="42">
        <f t="shared" si="12"/>
        <v>4.9135618479880785</v>
      </c>
    </row>
    <row r="31" spans="1:13" ht="12">
      <c r="A31" s="81">
        <v>62</v>
      </c>
      <c r="B31" s="84">
        <f t="shared" si="10"/>
        <v>90.933333333333323</v>
      </c>
      <c r="C31" s="89">
        <f t="shared" si="7"/>
        <v>2.4171554252199416</v>
      </c>
      <c r="D31" s="38">
        <f t="shared" si="7"/>
        <v>2.9005865102639299</v>
      </c>
      <c r="E31" s="34">
        <f t="shared" si="7"/>
        <v>3.6257331378299122</v>
      </c>
      <c r="F31" s="38">
        <f t="shared" si="11"/>
        <v>4.1436950146627574</v>
      </c>
      <c r="G31" s="34">
        <f t="shared" si="13"/>
        <v>4.2127565982404702</v>
      </c>
      <c r="H31" s="38">
        <f t="shared" si="13"/>
        <v>4.2818181818181822</v>
      </c>
      <c r="I31" s="34">
        <f t="shared" si="13"/>
        <v>4.350879765395895</v>
      </c>
      <c r="J31" s="38">
        <f t="shared" si="13"/>
        <v>4.4199413489736079</v>
      </c>
      <c r="K31" s="34">
        <f t="shared" si="14"/>
        <v>4.4890029325513199</v>
      </c>
      <c r="L31" s="38">
        <f t="shared" si="12"/>
        <v>4.5580645161290327</v>
      </c>
      <c r="M31" s="42">
        <f t="shared" si="12"/>
        <v>4.8343108504398833</v>
      </c>
    </row>
    <row r="32" spans="1:13" ht="12">
      <c r="A32" s="81">
        <v>63</v>
      </c>
      <c r="B32" s="84">
        <f t="shared" si="10"/>
        <v>92.399999999999991</v>
      </c>
      <c r="C32" s="89">
        <f t="shared" si="7"/>
        <v>2.3787878787878793</v>
      </c>
      <c r="D32" s="38">
        <f t="shared" si="7"/>
        <v>2.8545454545454545</v>
      </c>
      <c r="E32" s="34">
        <f t="shared" si="7"/>
        <v>3.5681818181818183</v>
      </c>
      <c r="F32" s="38">
        <f t="shared" si="11"/>
        <v>4.0779220779220786</v>
      </c>
      <c r="G32" s="34">
        <f t="shared" si="13"/>
        <v>4.1458874458874471</v>
      </c>
      <c r="H32" s="38">
        <f t="shared" si="13"/>
        <v>4.2138528138528146</v>
      </c>
      <c r="I32" s="34">
        <f t="shared" si="13"/>
        <v>4.2818181818181831</v>
      </c>
      <c r="J32" s="38">
        <f t="shared" si="13"/>
        <v>4.3497835497835506</v>
      </c>
      <c r="K32" s="34">
        <f t="shared" si="14"/>
        <v>4.4177489177489182</v>
      </c>
      <c r="L32" s="38">
        <f t="shared" si="12"/>
        <v>4.4857142857142867</v>
      </c>
      <c r="M32" s="42">
        <f t="shared" si="12"/>
        <v>4.7575757575757587</v>
      </c>
    </row>
    <row r="33" spans="1:13" ht="12">
      <c r="A33" s="82">
        <v>64</v>
      </c>
      <c r="B33" s="85">
        <f t="shared" si="10"/>
        <v>93.86666666666666</v>
      </c>
      <c r="C33" s="90">
        <f t="shared" si="7"/>
        <v>2.3416193181818183</v>
      </c>
      <c r="D33" s="39">
        <f t="shared" si="7"/>
        <v>2.8099431818181819</v>
      </c>
      <c r="E33" s="35">
        <f t="shared" si="7"/>
        <v>3.5124289772727275</v>
      </c>
      <c r="F33" s="39">
        <f t="shared" si="11"/>
        <v>4.0142045454545459</v>
      </c>
      <c r="G33" s="35">
        <f t="shared" si="13"/>
        <v>4.0811079545454554</v>
      </c>
      <c r="H33" s="39">
        <f t="shared" si="13"/>
        <v>4.148011363636364</v>
      </c>
      <c r="I33" s="35">
        <f t="shared" si="13"/>
        <v>4.2149147727272736</v>
      </c>
      <c r="J33" s="39">
        <f t="shared" si="13"/>
        <v>4.2818181818181822</v>
      </c>
      <c r="K33" s="35">
        <f t="shared" si="14"/>
        <v>4.3487215909090908</v>
      </c>
      <c r="L33" s="39">
        <f t="shared" si="12"/>
        <v>4.4156250000000004</v>
      </c>
      <c r="M33" s="43">
        <f t="shared" si="12"/>
        <v>4.6832386363636367</v>
      </c>
    </row>
    <row r="34" spans="1:13" ht="12">
      <c r="A34" s="81">
        <v>65</v>
      </c>
      <c r="B34" s="84">
        <f t="shared" si="10"/>
        <v>95.333333333333329</v>
      </c>
      <c r="C34" s="89">
        <f t="shared" si="7"/>
        <v>2.3055944055944058</v>
      </c>
      <c r="D34" s="38">
        <f t="shared" si="7"/>
        <v>2.7667132867132866</v>
      </c>
      <c r="E34" s="34">
        <f t="shared" si="7"/>
        <v>3.4583916083916084</v>
      </c>
      <c r="F34" s="38">
        <f t="shared" si="11"/>
        <v>3.9524475524475529</v>
      </c>
      <c r="G34" s="34">
        <f t="shared" si="13"/>
        <v>4.0183216783216791</v>
      </c>
      <c r="H34" s="38">
        <f t="shared" si="13"/>
        <v>4.0841958041958044</v>
      </c>
      <c r="I34" s="34">
        <f t="shared" si="13"/>
        <v>4.1500699300699306</v>
      </c>
      <c r="J34" s="38">
        <f t="shared" si="13"/>
        <v>4.215944055944056</v>
      </c>
      <c r="K34" s="34">
        <f t="shared" si="14"/>
        <v>4.2818181818181822</v>
      </c>
      <c r="L34" s="38">
        <f t="shared" si="12"/>
        <v>4.3476923076923084</v>
      </c>
      <c r="M34" s="42">
        <f t="shared" si="12"/>
        <v>4.6111888111888115</v>
      </c>
    </row>
    <row r="35" spans="1:13" ht="12">
      <c r="A35" s="81">
        <v>66</v>
      </c>
      <c r="B35" s="84">
        <f t="shared" si="10"/>
        <v>96.8</v>
      </c>
      <c r="C35" s="89">
        <f t="shared" ref="C35:E50" si="15">C$8/$B35</f>
        <v>2.2706611570247937</v>
      </c>
      <c r="D35" s="38">
        <f t="shared" si="15"/>
        <v>2.7247933884297519</v>
      </c>
      <c r="E35" s="34">
        <f t="shared" si="15"/>
        <v>3.40599173553719</v>
      </c>
      <c r="F35" s="38">
        <f t="shared" si="11"/>
        <v>3.8925619834710745</v>
      </c>
      <c r="G35" s="34">
        <f t="shared" si="13"/>
        <v>3.957438016528926</v>
      </c>
      <c r="H35" s="38">
        <f t="shared" si="13"/>
        <v>4.0223140495867771</v>
      </c>
      <c r="I35" s="34">
        <f t="shared" si="13"/>
        <v>4.0871900826446286</v>
      </c>
      <c r="J35" s="38">
        <f t="shared" si="13"/>
        <v>4.1520661157024792</v>
      </c>
      <c r="K35" s="34">
        <f t="shared" si="14"/>
        <v>4.2169421487603307</v>
      </c>
      <c r="L35" s="38">
        <f t="shared" si="12"/>
        <v>4.2818181818181822</v>
      </c>
      <c r="M35" s="42">
        <f t="shared" si="12"/>
        <v>4.5413223140495873</v>
      </c>
    </row>
    <row r="36" spans="1:13" ht="12">
      <c r="A36" s="81">
        <v>67</v>
      </c>
      <c r="B36" s="84">
        <f t="shared" si="10"/>
        <v>98.266666666666666</v>
      </c>
      <c r="C36" s="89">
        <f t="shared" si="15"/>
        <v>2.2367706919945727</v>
      </c>
      <c r="D36" s="38">
        <f t="shared" si="15"/>
        <v>2.684124830393487</v>
      </c>
      <c r="E36" s="34">
        <f t="shared" si="15"/>
        <v>3.355156037991859</v>
      </c>
      <c r="F36" s="38">
        <f t="shared" si="11"/>
        <v>3.8344640434192674</v>
      </c>
      <c r="G36" s="34">
        <f t="shared" si="13"/>
        <v>3.8983717774762554</v>
      </c>
      <c r="H36" s="38">
        <f t="shared" si="13"/>
        <v>3.962279511533243</v>
      </c>
      <c r="I36" s="34">
        <f t="shared" si="13"/>
        <v>4.026187245590231</v>
      </c>
      <c r="J36" s="38">
        <f t="shared" si="13"/>
        <v>4.090094979647219</v>
      </c>
      <c r="K36" s="34">
        <f t="shared" si="14"/>
        <v>4.1540027137042062</v>
      </c>
      <c r="L36" s="38">
        <f t="shared" si="12"/>
        <v>4.2179104477611942</v>
      </c>
      <c r="M36" s="42">
        <f t="shared" si="12"/>
        <v>4.4735413839891454</v>
      </c>
    </row>
    <row r="37" spans="1:13" ht="12">
      <c r="A37" s="81">
        <v>68</v>
      </c>
      <c r="B37" s="84">
        <f t="shared" si="10"/>
        <v>99.73333333333332</v>
      </c>
      <c r="C37" s="89">
        <f t="shared" si="15"/>
        <v>2.2038770053475938</v>
      </c>
      <c r="D37" s="38">
        <f t="shared" si="15"/>
        <v>2.6446524064171126</v>
      </c>
      <c r="E37" s="34">
        <f t="shared" si="15"/>
        <v>3.3058155080213907</v>
      </c>
      <c r="F37" s="38">
        <f t="shared" si="11"/>
        <v>3.7780748663101611</v>
      </c>
      <c r="G37" s="34">
        <f t="shared" si="13"/>
        <v>3.8410427807486642</v>
      </c>
      <c r="H37" s="38">
        <f t="shared" si="13"/>
        <v>3.9040106951871665</v>
      </c>
      <c r="I37" s="34">
        <f t="shared" si="13"/>
        <v>3.9669786096256696</v>
      </c>
      <c r="J37" s="38">
        <f t="shared" si="13"/>
        <v>4.0299465240641714</v>
      </c>
      <c r="K37" s="34">
        <f t="shared" si="14"/>
        <v>4.0929144385026746</v>
      </c>
      <c r="L37" s="38">
        <f t="shared" si="12"/>
        <v>4.1558823529411768</v>
      </c>
      <c r="M37" s="42">
        <f t="shared" si="12"/>
        <v>4.4077540106951876</v>
      </c>
    </row>
    <row r="38" spans="1:13" ht="12">
      <c r="A38" s="82">
        <v>69</v>
      </c>
      <c r="B38" s="85">
        <f t="shared" si="10"/>
        <v>101.19999999999999</v>
      </c>
      <c r="C38" s="90">
        <f t="shared" si="15"/>
        <v>2.1719367588932812</v>
      </c>
      <c r="D38" s="39">
        <f t="shared" si="15"/>
        <v>2.6063241106719368</v>
      </c>
      <c r="E38" s="35">
        <f t="shared" si="15"/>
        <v>3.2579051383399213</v>
      </c>
      <c r="F38" s="39">
        <f t="shared" si="11"/>
        <v>3.7233201581027675</v>
      </c>
      <c r="G38" s="35">
        <f t="shared" si="13"/>
        <v>3.7853754940711473</v>
      </c>
      <c r="H38" s="39">
        <f t="shared" si="13"/>
        <v>3.8474308300395261</v>
      </c>
      <c r="I38" s="35">
        <f t="shared" si="13"/>
        <v>3.9094861660079059</v>
      </c>
      <c r="J38" s="39">
        <f t="shared" si="13"/>
        <v>3.9715415019762852</v>
      </c>
      <c r="K38" s="35">
        <f t="shared" si="14"/>
        <v>4.0335968379446641</v>
      </c>
      <c r="L38" s="39">
        <f t="shared" si="12"/>
        <v>4.0956521739130443</v>
      </c>
      <c r="M38" s="43">
        <f t="shared" si="12"/>
        <v>4.3438735177865624</v>
      </c>
    </row>
    <row r="39" spans="1:13" ht="12">
      <c r="A39" s="81">
        <v>70</v>
      </c>
      <c r="B39" s="84">
        <f>A39*$L$3</f>
        <v>102.66666666666666</v>
      </c>
      <c r="C39" s="89">
        <f t="shared" si="15"/>
        <v>2.1409090909090911</v>
      </c>
      <c r="D39" s="38">
        <f t="shared" si="15"/>
        <v>2.5690909090909093</v>
      </c>
      <c r="E39" s="34">
        <f t="shared" si="15"/>
        <v>3.2113636363636364</v>
      </c>
      <c r="F39" s="38">
        <f t="shared" si="11"/>
        <v>3.6701298701298706</v>
      </c>
      <c r="G39" s="34">
        <f t="shared" si="13"/>
        <v>3.731298701298702</v>
      </c>
      <c r="H39" s="38">
        <f t="shared" si="13"/>
        <v>3.792467532467533</v>
      </c>
      <c r="I39" s="34">
        <f t="shared" si="13"/>
        <v>3.8536363636363644</v>
      </c>
      <c r="J39" s="38">
        <f t="shared" si="13"/>
        <v>3.9148051948051954</v>
      </c>
      <c r="K39" s="34">
        <f t="shared" si="14"/>
        <v>3.9759740259740264</v>
      </c>
      <c r="L39" s="38">
        <f t="shared" si="12"/>
        <v>4.0371428571428574</v>
      </c>
      <c r="M39" s="42">
        <f t="shared" si="12"/>
        <v>4.2818181818181822</v>
      </c>
    </row>
    <row r="40" spans="1:13" ht="12">
      <c r="A40" s="81">
        <v>71</v>
      </c>
      <c r="B40" s="84">
        <f t="shared" ref="B40:B59" si="16">A40*$L$3</f>
        <v>104.13333333333333</v>
      </c>
      <c r="C40" s="89">
        <f t="shared" si="15"/>
        <v>2.1107554417413574</v>
      </c>
      <c r="D40" s="38">
        <f t="shared" si="15"/>
        <v>2.5329065300896287</v>
      </c>
      <c r="E40" s="34">
        <f t="shared" si="15"/>
        <v>3.1661331626120361</v>
      </c>
      <c r="F40" s="38">
        <f t="shared" si="11"/>
        <v>3.6184379001280416</v>
      </c>
      <c r="G40" s="34">
        <f t="shared" si="13"/>
        <v>3.6787451984635089</v>
      </c>
      <c r="H40" s="38">
        <f t="shared" si="13"/>
        <v>3.7390524967989762</v>
      </c>
      <c r="I40" s="34">
        <f t="shared" si="13"/>
        <v>3.7993597951344436</v>
      </c>
      <c r="J40" s="38">
        <f t="shared" si="13"/>
        <v>3.8596670934699109</v>
      </c>
      <c r="K40" s="34">
        <f t="shared" si="14"/>
        <v>3.9199743918053778</v>
      </c>
      <c r="L40" s="38">
        <f t="shared" si="12"/>
        <v>3.9802816901408455</v>
      </c>
      <c r="M40" s="42">
        <f t="shared" si="12"/>
        <v>4.2215108834827149</v>
      </c>
    </row>
    <row r="41" spans="1:13" ht="12">
      <c r="A41" s="81">
        <v>72</v>
      </c>
      <c r="B41" s="84">
        <f t="shared" si="16"/>
        <v>105.6</v>
      </c>
      <c r="C41" s="89">
        <f t="shared" si="15"/>
        <v>2.081439393939394</v>
      </c>
      <c r="D41" s="38">
        <f t="shared" si="15"/>
        <v>2.4977272727272726</v>
      </c>
      <c r="E41" s="34">
        <f t="shared" si="15"/>
        <v>3.1221590909090908</v>
      </c>
      <c r="F41" s="38">
        <f t="shared" si="11"/>
        <v>3.5681818181818183</v>
      </c>
      <c r="G41" s="34">
        <f t="shared" si="13"/>
        <v>3.6276515151515158</v>
      </c>
      <c r="H41" s="38">
        <f t="shared" si="13"/>
        <v>3.6871212121212125</v>
      </c>
      <c r="I41" s="34">
        <f t="shared" si="13"/>
        <v>3.7465909090909095</v>
      </c>
      <c r="J41" s="38">
        <f t="shared" si="13"/>
        <v>3.8060606060606066</v>
      </c>
      <c r="K41" s="34">
        <f t="shared" si="14"/>
        <v>3.8655303030303032</v>
      </c>
      <c r="L41" s="38">
        <f t="shared" si="12"/>
        <v>3.9250000000000003</v>
      </c>
      <c r="M41" s="42">
        <f t="shared" si="12"/>
        <v>4.1628787878787881</v>
      </c>
    </row>
    <row r="42" spans="1:13" ht="12">
      <c r="A42" s="81">
        <v>73</v>
      </c>
      <c r="B42" s="84">
        <f t="shared" si="16"/>
        <v>107.06666666666666</v>
      </c>
      <c r="C42" s="89">
        <f t="shared" si="15"/>
        <v>2.0529265255292652</v>
      </c>
      <c r="D42" s="38">
        <f t="shared" si="15"/>
        <v>2.4635118306351185</v>
      </c>
      <c r="E42" s="34">
        <f t="shared" si="15"/>
        <v>3.0793897882938981</v>
      </c>
      <c r="F42" s="38">
        <f t="shared" si="11"/>
        <v>3.5193026151930265</v>
      </c>
      <c r="G42" s="34">
        <f t="shared" si="13"/>
        <v>3.5779576587795772</v>
      </c>
      <c r="H42" s="38">
        <f t="shared" si="13"/>
        <v>3.6366127023661274</v>
      </c>
      <c r="I42" s="34">
        <f t="shared" si="13"/>
        <v>3.6952677459526782</v>
      </c>
      <c r="J42" s="38">
        <f t="shared" si="13"/>
        <v>3.753922789539228</v>
      </c>
      <c r="K42" s="34">
        <f t="shared" si="14"/>
        <v>3.8125778331257782</v>
      </c>
      <c r="L42" s="38">
        <f t="shared" si="12"/>
        <v>3.871232876712329</v>
      </c>
      <c r="M42" s="42">
        <f t="shared" si="12"/>
        <v>4.1058530510585305</v>
      </c>
    </row>
    <row r="43" spans="1:13" ht="12">
      <c r="A43" s="82">
        <v>74</v>
      </c>
      <c r="B43" s="85">
        <f t="shared" si="16"/>
        <v>108.53333333333333</v>
      </c>
      <c r="C43" s="90">
        <f t="shared" si="15"/>
        <v>2.0251842751842752</v>
      </c>
      <c r="D43" s="39">
        <f t="shared" si="15"/>
        <v>2.4302211302211303</v>
      </c>
      <c r="E43" s="35">
        <f t="shared" si="15"/>
        <v>3.0377764127764126</v>
      </c>
      <c r="F43" s="39">
        <f t="shared" si="11"/>
        <v>3.4717444717444721</v>
      </c>
      <c r="G43" s="35">
        <f t="shared" si="13"/>
        <v>3.52960687960688</v>
      </c>
      <c r="H43" s="39">
        <f t="shared" si="13"/>
        <v>3.5874692874692875</v>
      </c>
      <c r="I43" s="35">
        <f t="shared" si="13"/>
        <v>3.6453316953316959</v>
      </c>
      <c r="J43" s="39">
        <f t="shared" si="13"/>
        <v>3.7031941031941034</v>
      </c>
      <c r="K43" s="35">
        <f t="shared" si="14"/>
        <v>3.7610565110565108</v>
      </c>
      <c r="L43" s="39">
        <f t="shared" si="12"/>
        <v>3.8189189189189192</v>
      </c>
      <c r="M43" s="43">
        <f t="shared" si="12"/>
        <v>4.0503685503685505</v>
      </c>
    </row>
    <row r="44" spans="1:13" ht="12">
      <c r="A44" s="81">
        <v>75</v>
      </c>
      <c r="B44" s="84">
        <f t="shared" si="16"/>
        <v>109.99999999999999</v>
      </c>
      <c r="C44" s="89">
        <f t="shared" si="15"/>
        <v>1.9981818181818185</v>
      </c>
      <c r="D44" s="38">
        <f t="shared" si="15"/>
        <v>2.3978181818181818</v>
      </c>
      <c r="E44" s="34">
        <f t="shared" si="15"/>
        <v>2.9972727272727275</v>
      </c>
      <c r="F44" s="38">
        <f t="shared" si="11"/>
        <v>3.4254545454545462</v>
      </c>
      <c r="G44" s="34">
        <f t="shared" si="13"/>
        <v>3.4825454545454555</v>
      </c>
      <c r="H44" s="38">
        <f t="shared" si="13"/>
        <v>3.5396363636363644</v>
      </c>
      <c r="I44" s="34">
        <f t="shared" si="13"/>
        <v>3.5967272727272737</v>
      </c>
      <c r="J44" s="38">
        <f t="shared" si="13"/>
        <v>3.6538181818181825</v>
      </c>
      <c r="K44" s="34">
        <f t="shared" si="14"/>
        <v>3.7109090909090914</v>
      </c>
      <c r="L44" s="38">
        <f t="shared" si="12"/>
        <v>3.7680000000000007</v>
      </c>
      <c r="M44" s="42">
        <f t="shared" si="12"/>
        <v>3.996363636363637</v>
      </c>
    </row>
    <row r="45" spans="1:13" ht="12">
      <c r="A45" s="81">
        <v>76</v>
      </c>
      <c r="B45" s="84">
        <f t="shared" si="16"/>
        <v>111.46666666666665</v>
      </c>
      <c r="C45" s="89">
        <f t="shared" si="15"/>
        <v>1.9718899521531104</v>
      </c>
      <c r="D45" s="38">
        <f t="shared" si="15"/>
        <v>2.3662679425837321</v>
      </c>
      <c r="E45" s="34">
        <f t="shared" si="15"/>
        <v>2.9578349282296652</v>
      </c>
      <c r="F45" s="38">
        <f t="shared" si="11"/>
        <v>3.3803827751196178</v>
      </c>
      <c r="G45" s="34">
        <f t="shared" si="13"/>
        <v>3.4367224880382783</v>
      </c>
      <c r="H45" s="38">
        <f t="shared" si="13"/>
        <v>3.4930622009569383</v>
      </c>
      <c r="I45" s="34">
        <f t="shared" si="13"/>
        <v>3.5494019138755988</v>
      </c>
      <c r="J45" s="38">
        <f t="shared" si="13"/>
        <v>3.6057416267942588</v>
      </c>
      <c r="K45" s="34">
        <f t="shared" si="14"/>
        <v>3.6620813397129188</v>
      </c>
      <c r="L45" s="38">
        <f t="shared" si="14"/>
        <v>3.7184210526315797</v>
      </c>
      <c r="M45" s="42">
        <f t="shared" si="14"/>
        <v>3.9437799043062207</v>
      </c>
    </row>
    <row r="46" spans="1:13" ht="12">
      <c r="A46" s="81">
        <v>77</v>
      </c>
      <c r="B46" s="84">
        <f t="shared" si="16"/>
        <v>112.93333333333332</v>
      </c>
      <c r="C46" s="89">
        <f t="shared" si="15"/>
        <v>1.9462809917355375</v>
      </c>
      <c r="D46" s="38">
        <f t="shared" si="15"/>
        <v>2.3355371900826447</v>
      </c>
      <c r="E46" s="34">
        <f t="shared" si="15"/>
        <v>2.919421487603306</v>
      </c>
      <c r="F46" s="38">
        <f t="shared" si="11"/>
        <v>3.336481700118064</v>
      </c>
      <c r="G46" s="34">
        <f t="shared" si="13"/>
        <v>3.3920897284533655</v>
      </c>
      <c r="H46" s="38">
        <f t="shared" si="13"/>
        <v>3.4476977567886662</v>
      </c>
      <c r="I46" s="34">
        <f t="shared" si="13"/>
        <v>3.5033057851239677</v>
      </c>
      <c r="J46" s="38">
        <f t="shared" si="13"/>
        <v>3.5589138134592684</v>
      </c>
      <c r="K46" s="34">
        <f t="shared" si="14"/>
        <v>3.6145218417945695</v>
      </c>
      <c r="L46" s="38">
        <f t="shared" si="14"/>
        <v>3.6701298701298706</v>
      </c>
      <c r="M46" s="42">
        <f t="shared" si="14"/>
        <v>3.892561983471075</v>
      </c>
    </row>
    <row r="47" spans="1:13" ht="12">
      <c r="A47" s="81">
        <v>78</v>
      </c>
      <c r="B47" s="84">
        <f t="shared" si="16"/>
        <v>114.39999999999999</v>
      </c>
      <c r="C47" s="89">
        <f t="shared" si="15"/>
        <v>1.9213286713286715</v>
      </c>
      <c r="D47" s="38">
        <f t="shared" si="15"/>
        <v>2.3055944055944058</v>
      </c>
      <c r="E47" s="34">
        <f t="shared" si="15"/>
        <v>2.8819930069930071</v>
      </c>
      <c r="F47" s="38">
        <f t="shared" si="11"/>
        <v>3.2937062937062942</v>
      </c>
      <c r="G47" s="34">
        <f t="shared" si="13"/>
        <v>3.3486013986013994</v>
      </c>
      <c r="H47" s="38">
        <f t="shared" si="13"/>
        <v>3.4034965034965037</v>
      </c>
      <c r="I47" s="34">
        <f t="shared" si="13"/>
        <v>3.4583916083916089</v>
      </c>
      <c r="J47" s="38">
        <f t="shared" si="13"/>
        <v>3.5132867132867136</v>
      </c>
      <c r="K47" s="34">
        <f t="shared" si="14"/>
        <v>3.5681818181818183</v>
      </c>
      <c r="L47" s="38">
        <f t="shared" si="14"/>
        <v>3.6230769230769235</v>
      </c>
      <c r="M47" s="42">
        <f t="shared" si="14"/>
        <v>3.8426573426573429</v>
      </c>
    </row>
    <row r="48" spans="1:13" ht="12">
      <c r="A48" s="82">
        <v>79</v>
      </c>
      <c r="B48" s="85">
        <f t="shared" si="16"/>
        <v>115.86666666666666</v>
      </c>
      <c r="C48" s="90">
        <f t="shared" si="15"/>
        <v>1.8970080552359034</v>
      </c>
      <c r="D48" s="39">
        <f t="shared" si="15"/>
        <v>2.2764096662830839</v>
      </c>
      <c r="E48" s="35">
        <f t="shared" si="15"/>
        <v>2.8455120828538552</v>
      </c>
      <c r="F48" s="39">
        <f t="shared" si="11"/>
        <v>3.2520138089758346</v>
      </c>
      <c r="G48" s="35">
        <f t="shared" si="13"/>
        <v>3.306214039125432</v>
      </c>
      <c r="H48" s="39">
        <f t="shared" si="13"/>
        <v>3.360414269275029</v>
      </c>
      <c r="I48" s="35">
        <f t="shared" si="13"/>
        <v>3.4146144994246264</v>
      </c>
      <c r="J48" s="39">
        <f t="shared" si="13"/>
        <v>3.4688147295742238</v>
      </c>
      <c r="K48" s="35">
        <f t="shared" si="14"/>
        <v>3.5230149597238207</v>
      </c>
      <c r="L48" s="39">
        <f t="shared" si="14"/>
        <v>3.5772151898734181</v>
      </c>
      <c r="M48" s="43">
        <f t="shared" si="14"/>
        <v>3.7940161104718069</v>
      </c>
    </row>
    <row r="49" spans="1:13" ht="12">
      <c r="A49" s="81">
        <v>80</v>
      </c>
      <c r="B49" s="84">
        <f t="shared" si="16"/>
        <v>117.33333333333333</v>
      </c>
      <c r="C49" s="89">
        <f t="shared" si="15"/>
        <v>1.8732954545454548</v>
      </c>
      <c r="D49" s="38">
        <f t="shared" si="15"/>
        <v>2.2479545454545455</v>
      </c>
      <c r="E49" s="34">
        <f t="shared" si="15"/>
        <v>2.8099431818181819</v>
      </c>
      <c r="F49" s="38">
        <f t="shared" si="11"/>
        <v>3.2113636363636364</v>
      </c>
      <c r="G49" s="34">
        <f t="shared" si="13"/>
        <v>3.2648863636363643</v>
      </c>
      <c r="H49" s="38">
        <f t="shared" si="13"/>
        <v>3.3184090909090913</v>
      </c>
      <c r="I49" s="34">
        <f t="shared" si="13"/>
        <v>3.3719318181818188</v>
      </c>
      <c r="J49" s="38">
        <f t="shared" si="13"/>
        <v>3.4254545454545458</v>
      </c>
      <c r="K49" s="34">
        <f t="shared" si="14"/>
        <v>3.4789772727272728</v>
      </c>
      <c r="L49" s="38">
        <f t="shared" si="14"/>
        <v>3.5325000000000002</v>
      </c>
      <c r="M49" s="42">
        <f t="shared" si="14"/>
        <v>3.7465909090909095</v>
      </c>
    </row>
    <row r="50" spans="1:13" ht="12">
      <c r="A50" s="82">
        <v>85</v>
      </c>
      <c r="B50" s="85">
        <f t="shared" si="16"/>
        <v>124.66666666666666</v>
      </c>
      <c r="C50" s="90">
        <f t="shared" si="15"/>
        <v>1.7631016042780752</v>
      </c>
      <c r="D50" s="39">
        <f t="shared" si="15"/>
        <v>2.1157219251336898</v>
      </c>
      <c r="E50" s="35">
        <f t="shared" si="15"/>
        <v>2.6446524064171122</v>
      </c>
      <c r="F50" s="39">
        <f t="shared" si="11"/>
        <v>3.0224598930481288</v>
      </c>
      <c r="G50" s="35">
        <f t="shared" si="13"/>
        <v>3.0728342245989309</v>
      </c>
      <c r="H50" s="39">
        <f t="shared" si="13"/>
        <v>3.1232085561497329</v>
      </c>
      <c r="I50" s="35">
        <f t="shared" si="13"/>
        <v>3.1735828877005354</v>
      </c>
      <c r="J50" s="39">
        <f t="shared" si="13"/>
        <v>3.2239572192513375</v>
      </c>
      <c r="K50" s="35">
        <f t="shared" si="14"/>
        <v>3.2743315508021391</v>
      </c>
      <c r="L50" s="39">
        <f t="shared" si="14"/>
        <v>3.3247058823529416</v>
      </c>
      <c r="M50" s="43">
        <f t="shared" si="14"/>
        <v>3.5262032085561503</v>
      </c>
    </row>
    <row r="51" spans="1:13" ht="12">
      <c r="A51" s="81">
        <v>90</v>
      </c>
      <c r="B51" s="84">
        <f t="shared" si="16"/>
        <v>132</v>
      </c>
      <c r="C51" s="89">
        <f t="shared" ref="C51:E59" si="17">C$8/$B51</f>
        <v>1.6651515151515153</v>
      </c>
      <c r="D51" s="38">
        <f t="shared" si="17"/>
        <v>1.9981818181818181</v>
      </c>
      <c r="E51" s="34">
        <f t="shared" si="17"/>
        <v>2.4977272727272726</v>
      </c>
      <c r="F51" s="38">
        <f t="shared" si="11"/>
        <v>2.8545454545454545</v>
      </c>
      <c r="G51" s="34">
        <f t="shared" si="13"/>
        <v>2.9021212121212123</v>
      </c>
      <c r="H51" s="38">
        <f t="shared" si="13"/>
        <v>2.9496969696969697</v>
      </c>
      <c r="I51" s="34">
        <f t="shared" si="13"/>
        <v>2.9972727272727275</v>
      </c>
      <c r="J51" s="38">
        <f t="shared" si="13"/>
        <v>3.0448484848484849</v>
      </c>
      <c r="K51" s="34">
        <f t="shared" si="14"/>
        <v>3.0924242424242423</v>
      </c>
      <c r="L51" s="38">
        <f t="shared" si="14"/>
        <v>3.14</v>
      </c>
      <c r="M51" s="42">
        <f t="shared" si="14"/>
        <v>3.3303030303030305</v>
      </c>
    </row>
    <row r="52" spans="1:13" ht="12">
      <c r="A52" s="82">
        <v>95</v>
      </c>
      <c r="B52" s="85">
        <f t="shared" si="16"/>
        <v>139.33333333333331</v>
      </c>
      <c r="C52" s="90">
        <f t="shared" si="17"/>
        <v>1.5775119617224884</v>
      </c>
      <c r="D52" s="39">
        <f t="shared" si="17"/>
        <v>1.8930143540669859</v>
      </c>
      <c r="E52" s="35">
        <f t="shared" si="17"/>
        <v>2.3662679425837321</v>
      </c>
      <c r="F52" s="39">
        <f t="shared" ref="F52:F59" si="18">$F$8/B52</f>
        <v>2.7043062200956944</v>
      </c>
      <c r="G52" s="35">
        <f t="shared" si="13"/>
        <v>2.7493779904306228</v>
      </c>
      <c r="H52" s="39">
        <f t="shared" si="13"/>
        <v>2.7944497607655507</v>
      </c>
      <c r="I52" s="35">
        <f t="shared" si="13"/>
        <v>2.8395215311004791</v>
      </c>
      <c r="J52" s="39">
        <f t="shared" si="13"/>
        <v>2.884593301435407</v>
      </c>
      <c r="K52" s="35">
        <f t="shared" si="14"/>
        <v>2.9296650717703354</v>
      </c>
      <c r="L52" s="39">
        <f t="shared" si="14"/>
        <v>2.9747368421052638</v>
      </c>
      <c r="M52" s="43">
        <f t="shared" si="14"/>
        <v>3.1550239234449768</v>
      </c>
    </row>
    <row r="53" spans="1:13" ht="12">
      <c r="A53" s="81">
        <v>100</v>
      </c>
      <c r="B53" s="84">
        <f t="shared" si="16"/>
        <v>146.66666666666666</v>
      </c>
      <c r="C53" s="89">
        <f t="shared" si="17"/>
        <v>1.4986363636363638</v>
      </c>
      <c r="D53" s="38">
        <f t="shared" si="17"/>
        <v>1.7983636363636364</v>
      </c>
      <c r="E53" s="34">
        <f t="shared" si="17"/>
        <v>2.2479545454545455</v>
      </c>
      <c r="F53" s="38">
        <f t="shared" si="18"/>
        <v>2.5690909090909093</v>
      </c>
      <c r="G53" s="34">
        <f t="shared" si="13"/>
        <v>2.6119090909090912</v>
      </c>
      <c r="H53" s="38">
        <f t="shared" si="13"/>
        <v>2.654727272727273</v>
      </c>
      <c r="I53" s="34">
        <f t="shared" si="13"/>
        <v>2.6975454545454549</v>
      </c>
      <c r="J53" s="38">
        <f t="shared" si="13"/>
        <v>2.7403636363636368</v>
      </c>
      <c r="K53" s="34">
        <f t="shared" ref="K53:M59" si="19">K$8/$B53</f>
        <v>2.7831818181818182</v>
      </c>
      <c r="L53" s="38">
        <f t="shared" si="19"/>
        <v>2.8260000000000005</v>
      </c>
      <c r="M53" s="42">
        <f t="shared" si="19"/>
        <v>2.9972727272727275</v>
      </c>
    </row>
    <row r="54" spans="1:13" ht="12">
      <c r="A54" s="82">
        <v>105</v>
      </c>
      <c r="B54" s="85">
        <f t="shared" si="16"/>
        <v>154</v>
      </c>
      <c r="C54" s="90">
        <f t="shared" si="17"/>
        <v>1.4272727272727272</v>
      </c>
      <c r="D54" s="39">
        <f t="shared" si="17"/>
        <v>1.7127272727272727</v>
      </c>
      <c r="E54" s="35">
        <f t="shared" si="17"/>
        <v>2.1409090909090907</v>
      </c>
      <c r="F54" s="39">
        <f t="shared" si="18"/>
        <v>2.4467532467532469</v>
      </c>
      <c r="G54" s="35">
        <f t="shared" si="13"/>
        <v>2.4875324675324677</v>
      </c>
      <c r="H54" s="39">
        <f t="shared" si="13"/>
        <v>2.5283116883116885</v>
      </c>
      <c r="I54" s="35">
        <f t="shared" si="13"/>
        <v>2.5690909090909093</v>
      </c>
      <c r="J54" s="39">
        <f t="shared" si="13"/>
        <v>2.6098701298701301</v>
      </c>
      <c r="K54" s="35">
        <f t="shared" si="19"/>
        <v>2.6506493506493505</v>
      </c>
      <c r="L54" s="39">
        <f t="shared" si="19"/>
        <v>2.6914285714285717</v>
      </c>
      <c r="M54" s="43">
        <f t="shared" si="19"/>
        <v>2.8545454545454545</v>
      </c>
    </row>
    <row r="55" spans="1:13" ht="12">
      <c r="A55" s="81">
        <v>110</v>
      </c>
      <c r="B55" s="84">
        <f t="shared" si="16"/>
        <v>161.33333333333331</v>
      </c>
      <c r="C55" s="89">
        <f t="shared" si="17"/>
        <v>1.3623966942148762</v>
      </c>
      <c r="D55" s="38">
        <f t="shared" si="17"/>
        <v>1.6348760330578513</v>
      </c>
      <c r="E55" s="34">
        <f t="shared" si="17"/>
        <v>2.0435950413223143</v>
      </c>
      <c r="F55" s="38">
        <f t="shared" si="18"/>
        <v>2.3355371900826452</v>
      </c>
      <c r="G55" s="34">
        <f t="shared" si="13"/>
        <v>2.3744628099173557</v>
      </c>
      <c r="H55" s="38">
        <f t="shared" si="13"/>
        <v>2.4133884297520667</v>
      </c>
      <c r="I55" s="34">
        <f t="shared" si="13"/>
        <v>2.4523140495867772</v>
      </c>
      <c r="J55" s="38">
        <f t="shared" si="13"/>
        <v>2.4912396694214878</v>
      </c>
      <c r="K55" s="34">
        <f t="shared" si="19"/>
        <v>2.5301652892561988</v>
      </c>
      <c r="L55" s="38">
        <f t="shared" si="19"/>
        <v>2.5690909090909093</v>
      </c>
      <c r="M55" s="42">
        <f t="shared" si="19"/>
        <v>2.7247933884297524</v>
      </c>
    </row>
    <row r="56" spans="1:13" ht="12">
      <c r="A56" s="82">
        <v>115</v>
      </c>
      <c r="B56" s="85">
        <f t="shared" si="16"/>
        <v>168.66666666666666</v>
      </c>
      <c r="C56" s="90">
        <f t="shared" si="17"/>
        <v>1.3031620553359686</v>
      </c>
      <c r="D56" s="39">
        <f t="shared" si="17"/>
        <v>1.563794466403162</v>
      </c>
      <c r="E56" s="35">
        <f t="shared" si="17"/>
        <v>1.9547430830039527</v>
      </c>
      <c r="F56" s="39">
        <f t="shared" si="18"/>
        <v>2.2339920948616601</v>
      </c>
      <c r="G56" s="35">
        <f t="shared" si="13"/>
        <v>2.271225296442688</v>
      </c>
      <c r="H56" s="39">
        <f t="shared" si="13"/>
        <v>2.3084584980237155</v>
      </c>
      <c r="I56" s="35">
        <f t="shared" si="13"/>
        <v>2.3456916996047434</v>
      </c>
      <c r="J56" s="39">
        <f t="shared" si="13"/>
        <v>2.3829249011857709</v>
      </c>
      <c r="K56" s="35">
        <f t="shared" si="19"/>
        <v>2.4201581027667984</v>
      </c>
      <c r="L56" s="39">
        <f t="shared" si="19"/>
        <v>2.4573913043478264</v>
      </c>
      <c r="M56" s="43">
        <f t="shared" si="19"/>
        <v>2.6063241106719373</v>
      </c>
    </row>
    <row r="57" spans="1:13" ht="12">
      <c r="A57" s="81">
        <v>120</v>
      </c>
      <c r="B57" s="84">
        <f t="shared" si="16"/>
        <v>176</v>
      </c>
      <c r="C57" s="89">
        <f t="shared" si="17"/>
        <v>1.2488636363636365</v>
      </c>
      <c r="D57" s="38">
        <f t="shared" si="17"/>
        <v>1.4986363636363635</v>
      </c>
      <c r="E57" s="34">
        <f t="shared" si="17"/>
        <v>1.8732954545454545</v>
      </c>
      <c r="F57" s="38">
        <f t="shared" si="18"/>
        <v>2.1409090909090911</v>
      </c>
      <c r="G57" s="34">
        <f t="shared" si="13"/>
        <v>2.1765909090909092</v>
      </c>
      <c r="H57" s="38">
        <f t="shared" si="13"/>
        <v>2.2122727272727274</v>
      </c>
      <c r="I57" s="34">
        <f t="shared" si="13"/>
        <v>2.2479545454545455</v>
      </c>
      <c r="J57" s="38">
        <f t="shared" si="13"/>
        <v>2.2836363636363637</v>
      </c>
      <c r="K57" s="34">
        <f t="shared" si="19"/>
        <v>2.3193181818181818</v>
      </c>
      <c r="L57" s="38">
        <f t="shared" si="19"/>
        <v>2.355</v>
      </c>
      <c r="M57" s="42">
        <f t="shared" si="19"/>
        <v>2.497727272727273</v>
      </c>
    </row>
    <row r="58" spans="1:13" ht="12">
      <c r="A58" s="82">
        <v>125</v>
      </c>
      <c r="B58" s="85">
        <f t="shared" si="16"/>
        <v>183.33333333333331</v>
      </c>
      <c r="C58" s="90">
        <f t="shared" si="17"/>
        <v>1.1989090909090911</v>
      </c>
      <c r="D58" s="39">
        <f t="shared" si="17"/>
        <v>1.4386909090909092</v>
      </c>
      <c r="E58" s="35">
        <f t="shared" si="17"/>
        <v>1.7983636363636364</v>
      </c>
      <c r="F58" s="39">
        <f t="shared" si="18"/>
        <v>2.0552727272727274</v>
      </c>
      <c r="G58" s="35">
        <f t="shared" si="13"/>
        <v>2.0895272727272731</v>
      </c>
      <c r="H58" s="39">
        <f t="shared" si="13"/>
        <v>2.1237818181818184</v>
      </c>
      <c r="I58" s="35">
        <f t="shared" si="13"/>
        <v>2.1580363636363642</v>
      </c>
      <c r="J58" s="39">
        <f t="shared" si="13"/>
        <v>2.1922909090909095</v>
      </c>
      <c r="K58" s="35">
        <f t="shared" si="19"/>
        <v>2.2265454545454548</v>
      </c>
      <c r="L58" s="39">
        <f t="shared" si="19"/>
        <v>2.2608000000000001</v>
      </c>
      <c r="M58" s="43">
        <f t="shared" si="19"/>
        <v>2.3978181818181823</v>
      </c>
    </row>
    <row r="59" spans="1:13" ht="13" thickBot="1">
      <c r="A59" s="81">
        <v>130</v>
      </c>
      <c r="B59" s="84">
        <f t="shared" si="16"/>
        <v>190.66666666666666</v>
      </c>
      <c r="C59" s="89">
        <f t="shared" si="17"/>
        <v>1.1527972027972029</v>
      </c>
      <c r="D59" s="38">
        <f t="shared" si="17"/>
        <v>1.3833566433566433</v>
      </c>
      <c r="E59" s="34">
        <f t="shared" si="17"/>
        <v>1.7291958041958042</v>
      </c>
      <c r="F59" s="38">
        <f t="shared" si="18"/>
        <v>1.9762237762237764</v>
      </c>
      <c r="G59" s="34">
        <f t="shared" si="13"/>
        <v>2.0091608391608395</v>
      </c>
      <c r="H59" s="38">
        <f t="shared" si="13"/>
        <v>2.0420979020979022</v>
      </c>
      <c r="I59" s="34">
        <f t="shared" si="13"/>
        <v>2.0750349650349653</v>
      </c>
      <c r="J59" s="38">
        <f t="shared" si="13"/>
        <v>2.107972027972028</v>
      </c>
      <c r="K59" s="34">
        <f t="shared" si="19"/>
        <v>2.1409090909090911</v>
      </c>
      <c r="L59" s="38">
        <f t="shared" si="19"/>
        <v>2.1738461538461542</v>
      </c>
      <c r="M59" s="42">
        <f t="shared" si="19"/>
        <v>2.3055944055944058</v>
      </c>
    </row>
    <row r="60" spans="1:13" ht="11" thickTop="1">
      <c r="A60" s="63"/>
      <c r="B60" s="62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4"/>
    </row>
    <row r="61" spans="1:13">
      <c r="A61" s="65"/>
      <c r="B61" s="10"/>
      <c r="C61" s="136" t="s">
        <v>26</v>
      </c>
      <c r="D61" s="136"/>
      <c r="E61" s="136"/>
      <c r="F61" s="136"/>
      <c r="G61" s="136"/>
      <c r="H61" s="136"/>
      <c r="I61" s="136"/>
      <c r="J61" s="136"/>
      <c r="K61" s="136"/>
      <c r="L61" s="10"/>
      <c r="M61" s="66"/>
    </row>
    <row r="62" spans="1:13">
      <c r="A62" s="65"/>
      <c r="B62" s="10"/>
      <c r="C62" s="136"/>
      <c r="D62" s="136"/>
      <c r="E62" s="136"/>
      <c r="F62" s="136"/>
      <c r="G62" s="136"/>
      <c r="H62" s="136"/>
      <c r="I62" s="136"/>
      <c r="J62" s="136"/>
      <c r="K62" s="136"/>
      <c r="L62" s="10"/>
      <c r="M62" s="66"/>
    </row>
    <row r="63" spans="1:13">
      <c r="A63" s="65"/>
      <c r="B63" s="10"/>
      <c r="C63" s="136" t="s">
        <v>24</v>
      </c>
      <c r="D63" s="136"/>
      <c r="E63" s="136"/>
      <c r="F63" s="136"/>
      <c r="G63" s="136"/>
      <c r="H63" s="136"/>
      <c r="I63" s="136"/>
      <c r="J63" s="136"/>
      <c r="K63" s="136"/>
      <c r="L63" s="10"/>
      <c r="M63" s="66"/>
    </row>
    <row r="64" spans="1:13">
      <c r="A64" s="65"/>
      <c r="B64" s="10"/>
      <c r="C64" s="136"/>
      <c r="D64" s="136"/>
      <c r="E64" s="136"/>
      <c r="F64" s="136"/>
      <c r="G64" s="136"/>
      <c r="H64" s="136"/>
      <c r="I64" s="136"/>
      <c r="J64" s="136"/>
      <c r="K64" s="136"/>
      <c r="L64" s="10"/>
      <c r="M64" s="66"/>
    </row>
    <row r="65" spans="1:13">
      <c r="A65" s="65"/>
      <c r="B65" s="10"/>
      <c r="C65" s="136" t="s">
        <v>25</v>
      </c>
      <c r="D65" s="136"/>
      <c r="E65" s="136"/>
      <c r="F65" s="136"/>
      <c r="G65" s="136"/>
      <c r="H65" s="136"/>
      <c r="I65" s="136"/>
      <c r="J65" s="136"/>
      <c r="K65" s="136"/>
      <c r="L65" s="10"/>
      <c r="M65" s="66"/>
    </row>
    <row r="66" spans="1:13">
      <c r="A66" s="65"/>
      <c r="B66" s="10"/>
      <c r="C66" s="136"/>
      <c r="D66" s="136"/>
      <c r="E66" s="136"/>
      <c r="F66" s="136"/>
      <c r="G66" s="136"/>
      <c r="H66" s="136"/>
      <c r="I66" s="136"/>
      <c r="J66" s="136"/>
      <c r="K66" s="136"/>
      <c r="L66" s="10"/>
      <c r="M66" s="66"/>
    </row>
    <row r="67" spans="1:13" ht="12">
      <c r="A67" s="65"/>
      <c r="B67" s="10"/>
      <c r="C67" s="67" t="s">
        <v>23</v>
      </c>
      <c r="D67" s="68"/>
      <c r="E67" s="68"/>
      <c r="F67" s="69"/>
      <c r="G67" s="68"/>
      <c r="H67" s="68"/>
      <c r="I67" s="68"/>
      <c r="J67" s="68"/>
      <c r="K67" s="70"/>
      <c r="L67" s="10"/>
      <c r="M67" s="66"/>
    </row>
    <row r="68" spans="1:13" ht="11" thickBot="1">
      <c r="A68" s="71"/>
      <c r="B68" s="72"/>
      <c r="C68" s="73"/>
      <c r="D68" s="73"/>
      <c r="E68" s="73"/>
      <c r="F68" s="74"/>
      <c r="G68" s="73"/>
      <c r="H68" s="73"/>
      <c r="I68" s="73"/>
      <c r="J68" s="73"/>
      <c r="K68" s="75"/>
      <c r="L68" s="72"/>
      <c r="M68" s="76"/>
    </row>
    <row r="69" spans="1:13" ht="11" thickTop="1"/>
  </sheetData>
  <sheetCalcPr fullCalcOnLoad="1"/>
  <mergeCells count="7">
    <mergeCell ref="C65:K66"/>
    <mergeCell ref="A5:M5"/>
    <mergeCell ref="A6:M6"/>
    <mergeCell ref="A7:B7"/>
    <mergeCell ref="A8:B8"/>
    <mergeCell ref="C61:K62"/>
    <mergeCell ref="C63:K64"/>
  </mergeCells>
  <printOptions horizontalCentered="1"/>
  <pageMargins left="0.75" right="0.25" top="0.25" bottom="0.25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P103"/>
  <sheetViews>
    <sheetView workbookViewId="0">
      <selection activeCell="J53" sqref="J53"/>
    </sheetView>
  </sheetViews>
  <sheetFormatPr baseColWidth="10" defaultColWidth="9" defaultRowHeight="10"/>
  <cols>
    <col min="3" max="11" width="7.796875" customWidth="1"/>
    <col min="12" max="12" width="7.796875" style="2" customWidth="1"/>
    <col min="13" max="16" width="7.796875" customWidth="1"/>
    <col min="17" max="17" width="1.19921875" customWidth="1"/>
  </cols>
  <sheetData>
    <row r="1" spans="1:16" ht="12">
      <c r="A1" t="s">
        <v>0</v>
      </c>
      <c r="B1" s="2"/>
      <c r="D1" s="8">
        <v>60</v>
      </c>
    </row>
    <row r="2" spans="1:16" ht="12">
      <c r="A2" t="s">
        <v>1</v>
      </c>
      <c r="B2" s="2"/>
      <c r="D2" s="7">
        <f>3.14*(D1*2)</f>
        <v>376.8</v>
      </c>
    </row>
    <row r="3" spans="1:16">
      <c r="A3" t="s">
        <v>2</v>
      </c>
      <c r="B3" s="2"/>
    </row>
    <row r="4" spans="1:16">
      <c r="A4" t="s">
        <v>3</v>
      </c>
      <c r="B4" s="2"/>
    </row>
    <row r="5" spans="1:16">
      <c r="A5">
        <f>88/60</f>
        <v>1.4666666666666666</v>
      </c>
      <c r="B5" s="2"/>
    </row>
    <row r="6" spans="1:16" ht="13" thickBot="1">
      <c r="K6" s="10"/>
      <c r="L6" s="11"/>
    </row>
    <row r="7" spans="1:16" ht="20" thickTop="1" thickBot="1">
      <c r="A7" s="27" t="s">
        <v>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</row>
    <row r="8" spans="1:16" ht="12" thickTop="1" thickBot="1">
      <c r="A8" s="20" t="s">
        <v>10</v>
      </c>
      <c r="B8" s="21"/>
      <c r="C8" s="20" t="s">
        <v>11</v>
      </c>
      <c r="D8" s="21"/>
      <c r="E8" s="20" t="s">
        <v>12</v>
      </c>
      <c r="F8" s="21"/>
      <c r="G8" s="20" t="s">
        <v>13</v>
      </c>
      <c r="H8" s="21"/>
      <c r="I8" s="20" t="s">
        <v>14</v>
      </c>
      <c r="J8" s="21"/>
      <c r="K8" s="20" t="s">
        <v>15</v>
      </c>
      <c r="L8" s="21"/>
      <c r="M8" s="20" t="s">
        <v>16</v>
      </c>
      <c r="N8" s="21"/>
      <c r="O8" s="20" t="s">
        <v>17</v>
      </c>
      <c r="P8" s="21"/>
    </row>
    <row r="9" spans="1:16" ht="12" thickTop="1" thickBot="1">
      <c r="A9" s="15" t="s">
        <v>18</v>
      </c>
      <c r="B9" s="16" t="s">
        <v>6</v>
      </c>
      <c r="C9" s="15" t="s">
        <v>18</v>
      </c>
      <c r="D9" s="16" t="s">
        <v>6</v>
      </c>
      <c r="E9" s="15" t="s">
        <v>18</v>
      </c>
      <c r="F9" s="16" t="s">
        <v>6</v>
      </c>
      <c r="G9" s="15" t="s">
        <v>18</v>
      </c>
      <c r="H9" s="16" t="s">
        <v>6</v>
      </c>
      <c r="I9" s="15" t="s">
        <v>18</v>
      </c>
      <c r="J9" s="16" t="s">
        <v>6</v>
      </c>
      <c r="K9" s="15" t="s">
        <v>18</v>
      </c>
      <c r="L9" s="16" t="s">
        <v>6</v>
      </c>
      <c r="M9" s="15" t="s">
        <v>18</v>
      </c>
      <c r="N9" s="16" t="s">
        <v>6</v>
      </c>
      <c r="O9" s="15" t="s">
        <v>18</v>
      </c>
      <c r="P9" s="16" t="s">
        <v>6</v>
      </c>
    </row>
    <row r="10" spans="1:16" ht="13" thickTop="1">
      <c r="A10" s="24">
        <v>1</v>
      </c>
      <c r="B10" s="25">
        <f t="shared" ref="B10:B41" si="0">($D$2/A10)/$A$5</f>
        <v>256.90909090909093</v>
      </c>
      <c r="C10" s="26">
        <v>1.5</v>
      </c>
      <c r="D10" s="25">
        <f t="shared" ref="D10:D41" si="1">($D$2/C10)/$A$5</f>
        <v>171.27272727272731</v>
      </c>
      <c r="E10" s="26">
        <v>2</v>
      </c>
      <c r="F10" s="25">
        <f t="shared" ref="F10:F41" si="2">($D$2/E10)/$A$5</f>
        <v>128.45454545454547</v>
      </c>
      <c r="G10" s="26">
        <v>2.5</v>
      </c>
      <c r="H10" s="25">
        <f t="shared" ref="H10:H41" si="3">($D$2/G10)/$A$5</f>
        <v>102.76363636363637</v>
      </c>
      <c r="I10" s="26">
        <v>3</v>
      </c>
      <c r="J10" s="25">
        <f t="shared" ref="J10:J41" si="4">($D$2/I10)/$A$5</f>
        <v>85.636363636363654</v>
      </c>
      <c r="K10" s="26">
        <v>3.5</v>
      </c>
      <c r="L10" s="25">
        <f t="shared" ref="L10:L41" si="5">($D$2/K10)/$A$5</f>
        <v>73.402597402597408</v>
      </c>
      <c r="M10" s="26">
        <v>4</v>
      </c>
      <c r="N10" s="25">
        <f t="shared" ref="N10:N41" si="6">($D$2/M10)/$A$5</f>
        <v>64.227272727272734</v>
      </c>
      <c r="O10" s="26">
        <v>4.5</v>
      </c>
      <c r="P10" s="25">
        <f t="shared" ref="P10:P41" si="7">($D$2/O10)/$A$5</f>
        <v>57.090909090909093</v>
      </c>
    </row>
    <row r="11" spans="1:16" ht="12">
      <c r="A11" s="22">
        <f t="shared" ref="A11:A42" si="8">A10+0.01</f>
        <v>1.01</v>
      </c>
      <c r="B11" s="17">
        <f t="shared" si="0"/>
        <v>254.3654365436544</v>
      </c>
      <c r="C11" s="9">
        <f t="shared" ref="C11:C42" si="9">C10+0.01</f>
        <v>1.51</v>
      </c>
      <c r="D11" s="17">
        <f t="shared" si="1"/>
        <v>170.13847080072247</v>
      </c>
      <c r="E11" s="9">
        <f t="shared" ref="E11:E42" si="10">E10+0.01</f>
        <v>2.0099999999999998</v>
      </c>
      <c r="F11" s="17">
        <f t="shared" si="2"/>
        <v>127.81546811397561</v>
      </c>
      <c r="G11" s="9">
        <f t="shared" ref="G11:G42" si="11">G10+0.01</f>
        <v>2.5099999999999998</v>
      </c>
      <c r="H11" s="17">
        <f t="shared" si="3"/>
        <v>102.35421948569362</v>
      </c>
      <c r="I11" s="9">
        <f t="shared" ref="I11:I42" si="12">I10+0.01</f>
        <v>3.01</v>
      </c>
      <c r="J11" s="17">
        <f t="shared" si="4"/>
        <v>85.351857444880721</v>
      </c>
      <c r="K11" s="9">
        <f t="shared" ref="K11:K26" si="13">K10+0.01</f>
        <v>3.51</v>
      </c>
      <c r="L11" s="17">
        <f t="shared" si="5"/>
        <v>73.19347319347321</v>
      </c>
      <c r="M11" s="9">
        <f>M10+0.01</f>
        <v>4.01</v>
      </c>
      <c r="N11" s="17">
        <f t="shared" si="6"/>
        <v>64.06710496486059</v>
      </c>
      <c r="O11" s="9">
        <f>O10+0.01</f>
        <v>4.51</v>
      </c>
      <c r="P11" s="17">
        <f t="shared" si="7"/>
        <v>56.964321709332808</v>
      </c>
    </row>
    <row r="12" spans="1:16" ht="12">
      <c r="A12" s="22">
        <f t="shared" si="8"/>
        <v>1.02</v>
      </c>
      <c r="B12" s="17">
        <f t="shared" si="0"/>
        <v>251.87165775401073</v>
      </c>
      <c r="C12" s="9">
        <f t="shared" si="9"/>
        <v>1.52</v>
      </c>
      <c r="D12" s="17">
        <f t="shared" si="1"/>
        <v>169.01913875598086</v>
      </c>
      <c r="E12" s="9">
        <f t="shared" si="10"/>
        <v>2.0199999999999996</v>
      </c>
      <c r="F12" s="17">
        <f t="shared" si="2"/>
        <v>127.18271827182723</v>
      </c>
      <c r="G12" s="9">
        <f t="shared" si="11"/>
        <v>2.5199999999999996</v>
      </c>
      <c r="H12" s="17">
        <f t="shared" si="3"/>
        <v>101.94805194805197</v>
      </c>
      <c r="I12" s="9">
        <f t="shared" si="12"/>
        <v>3.0199999999999996</v>
      </c>
      <c r="J12" s="17">
        <f t="shared" si="4"/>
        <v>85.069235400361251</v>
      </c>
      <c r="K12" s="9">
        <f t="shared" si="13"/>
        <v>3.5199999999999996</v>
      </c>
      <c r="L12" s="17">
        <f t="shared" si="5"/>
        <v>72.985537190082667</v>
      </c>
      <c r="M12" s="9">
        <f t="shared" ref="M12:M59" si="14">M11+0.01</f>
        <v>4.0199999999999996</v>
      </c>
      <c r="N12" s="17">
        <f t="shared" si="6"/>
        <v>63.907734056987806</v>
      </c>
      <c r="O12" s="9">
        <f t="shared" ref="O12:O59" si="15">O11+0.01</f>
        <v>4.5199999999999996</v>
      </c>
      <c r="P12" s="17">
        <f t="shared" si="7"/>
        <v>56.838294448913928</v>
      </c>
    </row>
    <row r="13" spans="1:16" ht="12">
      <c r="A13" s="22">
        <f t="shared" si="8"/>
        <v>1.03</v>
      </c>
      <c r="B13" s="17">
        <f t="shared" si="0"/>
        <v>249.42630185348634</v>
      </c>
      <c r="C13" s="9">
        <f t="shared" si="9"/>
        <v>1.53</v>
      </c>
      <c r="D13" s="17">
        <f t="shared" si="1"/>
        <v>167.91443850267382</v>
      </c>
      <c r="E13" s="9">
        <f t="shared" si="10"/>
        <v>2.0299999999999994</v>
      </c>
      <c r="F13" s="17">
        <f t="shared" si="2"/>
        <v>126.55620241827144</v>
      </c>
      <c r="G13" s="9">
        <f t="shared" si="11"/>
        <v>2.5299999999999994</v>
      </c>
      <c r="H13" s="17">
        <f t="shared" si="3"/>
        <v>101.54509522098459</v>
      </c>
      <c r="I13" s="9">
        <f t="shared" si="12"/>
        <v>3.0299999999999994</v>
      </c>
      <c r="J13" s="17">
        <f t="shared" si="4"/>
        <v>84.788478847884818</v>
      </c>
      <c r="K13" s="9">
        <f t="shared" si="13"/>
        <v>3.5299999999999994</v>
      </c>
      <c r="L13" s="17">
        <f t="shared" si="5"/>
        <v>72.778779294360049</v>
      </c>
      <c r="M13" s="9">
        <f t="shared" si="14"/>
        <v>4.0299999999999994</v>
      </c>
      <c r="N13" s="17">
        <f t="shared" si="6"/>
        <v>63.749154071734736</v>
      </c>
      <c r="O13" s="9">
        <f t="shared" si="15"/>
        <v>4.5299999999999994</v>
      </c>
      <c r="P13" s="17">
        <f t="shared" si="7"/>
        <v>56.712823600240831</v>
      </c>
    </row>
    <row r="14" spans="1:16" ht="12">
      <c r="A14" s="30">
        <f t="shared" si="8"/>
        <v>1.04</v>
      </c>
      <c r="B14" s="13">
        <f t="shared" si="0"/>
        <v>247.02797202797206</v>
      </c>
      <c r="C14" s="31">
        <f t="shared" si="9"/>
        <v>1.54</v>
      </c>
      <c r="D14" s="13">
        <f t="shared" si="1"/>
        <v>166.82408500590319</v>
      </c>
      <c r="E14" s="31">
        <f t="shared" si="10"/>
        <v>2.0399999999999991</v>
      </c>
      <c r="F14" s="13">
        <f t="shared" si="2"/>
        <v>125.93582887700542</v>
      </c>
      <c r="G14" s="31">
        <f t="shared" si="11"/>
        <v>2.5399999999999991</v>
      </c>
      <c r="H14" s="13">
        <f t="shared" si="3"/>
        <v>101.14531138153191</v>
      </c>
      <c r="I14" s="31">
        <f t="shared" si="12"/>
        <v>3.0399999999999991</v>
      </c>
      <c r="J14" s="13">
        <f t="shared" si="4"/>
        <v>84.509569377990459</v>
      </c>
      <c r="K14" s="31">
        <f t="shared" si="13"/>
        <v>3.5399999999999991</v>
      </c>
      <c r="L14" s="13">
        <f t="shared" si="5"/>
        <v>72.573189522342091</v>
      </c>
      <c r="M14" s="31">
        <f t="shared" si="14"/>
        <v>4.0399999999999991</v>
      </c>
      <c r="N14" s="13">
        <f t="shared" si="6"/>
        <v>63.591359135913613</v>
      </c>
      <c r="O14" s="31">
        <f t="shared" si="15"/>
        <v>4.5399999999999991</v>
      </c>
      <c r="P14" s="13">
        <f t="shared" si="7"/>
        <v>56.587905486583914</v>
      </c>
    </row>
    <row r="15" spans="1:16" ht="12">
      <c r="A15" s="24">
        <f t="shared" si="8"/>
        <v>1.05</v>
      </c>
      <c r="B15" s="25">
        <f t="shared" si="0"/>
        <v>244.67532467532467</v>
      </c>
      <c r="C15" s="26">
        <f t="shared" si="9"/>
        <v>1.55</v>
      </c>
      <c r="D15" s="25">
        <f t="shared" si="1"/>
        <v>165.74780058651027</v>
      </c>
      <c r="E15" s="26">
        <f t="shared" si="10"/>
        <v>2.0499999999999989</v>
      </c>
      <c r="F15" s="25">
        <f t="shared" si="2"/>
        <v>125.32150776053223</v>
      </c>
      <c r="G15" s="26">
        <f t="shared" si="11"/>
        <v>2.5499999999999989</v>
      </c>
      <c r="H15" s="25">
        <f t="shared" si="3"/>
        <v>100.74866310160434</v>
      </c>
      <c r="I15" s="26">
        <f t="shared" si="12"/>
        <v>3.0499999999999989</v>
      </c>
      <c r="J15" s="25">
        <f t="shared" si="4"/>
        <v>84.232488822652797</v>
      </c>
      <c r="K15" s="26">
        <f t="shared" si="13"/>
        <v>3.5499999999999989</v>
      </c>
      <c r="L15" s="25">
        <f t="shared" si="5"/>
        <v>72.368758002560853</v>
      </c>
      <c r="M15" s="26">
        <f t="shared" si="14"/>
        <v>4.0499999999999989</v>
      </c>
      <c r="N15" s="25">
        <f t="shared" si="6"/>
        <v>63.434343434343461</v>
      </c>
      <c r="O15" s="26">
        <f t="shared" si="15"/>
        <v>4.5499999999999989</v>
      </c>
      <c r="P15" s="25">
        <f t="shared" si="7"/>
        <v>56.463536463536478</v>
      </c>
    </row>
    <row r="16" spans="1:16" ht="12">
      <c r="A16" s="22">
        <f t="shared" si="8"/>
        <v>1.06</v>
      </c>
      <c r="B16" s="17">
        <f t="shared" si="0"/>
        <v>242.36706689536879</v>
      </c>
      <c r="C16" s="9">
        <f t="shared" si="9"/>
        <v>1.56</v>
      </c>
      <c r="D16" s="17">
        <f t="shared" si="1"/>
        <v>164.68531468531469</v>
      </c>
      <c r="E16" s="9">
        <f t="shared" si="10"/>
        <v>2.0599999999999987</v>
      </c>
      <c r="F16" s="17">
        <f t="shared" si="2"/>
        <v>124.71315092674324</v>
      </c>
      <c r="G16" s="9">
        <f t="shared" si="11"/>
        <v>2.5599999999999987</v>
      </c>
      <c r="H16" s="17">
        <f t="shared" si="3"/>
        <v>100.3551136363637</v>
      </c>
      <c r="I16" s="9">
        <f t="shared" si="12"/>
        <v>3.0599999999999987</v>
      </c>
      <c r="J16" s="17">
        <f t="shared" si="4"/>
        <v>83.957219251336952</v>
      </c>
      <c r="K16" s="9">
        <f t="shared" si="13"/>
        <v>3.5599999999999987</v>
      </c>
      <c r="L16" s="17">
        <f t="shared" si="5"/>
        <v>72.165474974463763</v>
      </c>
      <c r="M16" s="9">
        <f t="shared" si="14"/>
        <v>4.0599999999999987</v>
      </c>
      <c r="N16" s="17">
        <f t="shared" si="6"/>
        <v>63.27810120913572</v>
      </c>
      <c r="O16" s="9">
        <f t="shared" si="15"/>
        <v>4.5599999999999987</v>
      </c>
      <c r="P16" s="17">
        <f t="shared" si="7"/>
        <v>56.339712918660311</v>
      </c>
    </row>
    <row r="17" spans="1:16" ht="12">
      <c r="A17" s="22">
        <f t="shared" si="8"/>
        <v>1.07</v>
      </c>
      <c r="B17" s="17">
        <f t="shared" si="0"/>
        <v>240.10195412064573</v>
      </c>
      <c r="C17" s="9">
        <f t="shared" si="9"/>
        <v>1.57</v>
      </c>
      <c r="D17" s="17">
        <f t="shared" si="1"/>
        <v>163.63636363636365</v>
      </c>
      <c r="E17" s="9">
        <f t="shared" si="10"/>
        <v>2.0699999999999985</v>
      </c>
      <c r="F17" s="17">
        <f t="shared" si="2"/>
        <v>124.110671936759</v>
      </c>
      <c r="G17" s="9">
        <f t="shared" si="11"/>
        <v>2.5699999999999985</v>
      </c>
      <c r="H17" s="17">
        <f t="shared" si="3"/>
        <v>99.964626812875892</v>
      </c>
      <c r="I17" s="9">
        <f t="shared" si="12"/>
        <v>3.0699999999999985</v>
      </c>
      <c r="J17" s="17">
        <f t="shared" si="4"/>
        <v>83.683742967130641</v>
      </c>
      <c r="K17" s="9">
        <f t="shared" si="13"/>
        <v>3.5699999999999985</v>
      </c>
      <c r="L17" s="17">
        <f t="shared" si="5"/>
        <v>71.96333078686024</v>
      </c>
      <c r="M17" s="9">
        <f t="shared" si="14"/>
        <v>4.0699999999999985</v>
      </c>
      <c r="N17" s="17">
        <f t="shared" si="6"/>
        <v>63.122626758990421</v>
      </c>
      <c r="O17" s="9">
        <f t="shared" si="15"/>
        <v>4.5699999999999985</v>
      </c>
      <c r="P17" s="17">
        <f t="shared" si="7"/>
        <v>56.216431271135896</v>
      </c>
    </row>
    <row r="18" spans="1:16" ht="12">
      <c r="A18" s="22">
        <f t="shared" si="8"/>
        <v>1.08</v>
      </c>
      <c r="B18" s="17">
        <f t="shared" si="0"/>
        <v>237.87878787878788</v>
      </c>
      <c r="C18" s="9">
        <f t="shared" si="9"/>
        <v>1.58</v>
      </c>
      <c r="D18" s="17">
        <f t="shared" si="1"/>
        <v>162.60069044879174</v>
      </c>
      <c r="E18" s="9">
        <f t="shared" si="10"/>
        <v>2.0799999999999983</v>
      </c>
      <c r="F18" s="17">
        <f t="shared" si="2"/>
        <v>123.51398601398613</v>
      </c>
      <c r="G18" s="9">
        <f t="shared" si="11"/>
        <v>2.5799999999999983</v>
      </c>
      <c r="H18" s="17">
        <f t="shared" si="3"/>
        <v>99.577167019027556</v>
      </c>
      <c r="I18" s="9">
        <f t="shared" si="12"/>
        <v>3.0799999999999983</v>
      </c>
      <c r="J18" s="17">
        <f t="shared" si="4"/>
        <v>83.41204250295165</v>
      </c>
      <c r="K18" s="9">
        <f t="shared" si="13"/>
        <v>3.5799999999999983</v>
      </c>
      <c r="L18" s="17">
        <f t="shared" si="5"/>
        <v>71.762315896394156</v>
      </c>
      <c r="M18" s="9">
        <f t="shared" si="14"/>
        <v>4.0799999999999983</v>
      </c>
      <c r="N18" s="17">
        <f t="shared" si="6"/>
        <v>62.96791443850271</v>
      </c>
      <c r="O18" s="9">
        <f t="shared" si="15"/>
        <v>4.5799999999999983</v>
      </c>
      <c r="P18" s="17">
        <f t="shared" si="7"/>
        <v>56.093687971417253</v>
      </c>
    </row>
    <row r="19" spans="1:16" ht="12">
      <c r="A19" s="30">
        <f t="shared" si="8"/>
        <v>1.0900000000000001</v>
      </c>
      <c r="B19" s="13">
        <f t="shared" si="0"/>
        <v>235.69641367806506</v>
      </c>
      <c r="C19" s="31">
        <f t="shared" si="9"/>
        <v>1.59</v>
      </c>
      <c r="D19" s="13">
        <f t="shared" si="1"/>
        <v>161.57804459691252</v>
      </c>
      <c r="E19" s="31">
        <f t="shared" si="10"/>
        <v>2.0899999999999981</v>
      </c>
      <c r="F19" s="13">
        <f t="shared" si="2"/>
        <v>122.92301000434985</v>
      </c>
      <c r="G19" s="31">
        <f t="shared" si="11"/>
        <v>2.5899999999999981</v>
      </c>
      <c r="H19" s="13">
        <f t="shared" si="3"/>
        <v>99.19269919269928</v>
      </c>
      <c r="I19" s="31">
        <f t="shared" si="12"/>
        <v>3.0899999999999981</v>
      </c>
      <c r="J19" s="13">
        <f t="shared" si="4"/>
        <v>83.142100617828831</v>
      </c>
      <c r="K19" s="31">
        <f t="shared" si="13"/>
        <v>3.5899999999999981</v>
      </c>
      <c r="L19" s="13">
        <f t="shared" si="5"/>
        <v>71.562420866042089</v>
      </c>
      <c r="M19" s="31">
        <f t="shared" si="14"/>
        <v>4.0899999999999981</v>
      </c>
      <c r="N19" s="13">
        <f t="shared" si="6"/>
        <v>62.813958657479475</v>
      </c>
      <c r="O19" s="31">
        <f t="shared" si="15"/>
        <v>4.5899999999999981</v>
      </c>
      <c r="P19" s="13">
        <f t="shared" si="7"/>
        <v>55.971479500891292</v>
      </c>
    </row>
    <row r="20" spans="1:16" ht="12">
      <c r="A20" s="24">
        <f t="shared" si="8"/>
        <v>1.1000000000000001</v>
      </c>
      <c r="B20" s="25">
        <f t="shared" si="0"/>
        <v>233.55371900826444</v>
      </c>
      <c r="C20" s="26">
        <f t="shared" si="9"/>
        <v>1.6</v>
      </c>
      <c r="D20" s="25">
        <f t="shared" si="1"/>
        <v>160.56818181818184</v>
      </c>
      <c r="E20" s="26">
        <f t="shared" si="10"/>
        <v>2.0999999999999979</v>
      </c>
      <c r="F20" s="25">
        <f t="shared" si="2"/>
        <v>122.33766233766248</v>
      </c>
      <c r="G20" s="26">
        <f t="shared" si="11"/>
        <v>2.5999999999999979</v>
      </c>
      <c r="H20" s="25">
        <f t="shared" si="3"/>
        <v>98.811188811188899</v>
      </c>
      <c r="I20" s="26">
        <f t="shared" si="12"/>
        <v>3.0999999999999979</v>
      </c>
      <c r="J20" s="25">
        <f t="shared" si="4"/>
        <v>82.87390029325519</v>
      </c>
      <c r="K20" s="26">
        <f t="shared" si="13"/>
        <v>3.5999999999999979</v>
      </c>
      <c r="L20" s="25">
        <f t="shared" si="5"/>
        <v>71.363636363636417</v>
      </c>
      <c r="M20" s="26">
        <f t="shared" si="14"/>
        <v>4.0999999999999979</v>
      </c>
      <c r="N20" s="25">
        <f t="shared" si="6"/>
        <v>62.660753880266114</v>
      </c>
      <c r="O20" s="26">
        <f t="shared" si="15"/>
        <v>4.5999999999999979</v>
      </c>
      <c r="P20" s="25">
        <f t="shared" si="7"/>
        <v>55.849802371541529</v>
      </c>
    </row>
    <row r="21" spans="1:16" ht="12">
      <c r="A21" s="22">
        <f t="shared" si="8"/>
        <v>1.1100000000000001</v>
      </c>
      <c r="B21" s="17">
        <f t="shared" si="0"/>
        <v>231.44963144963145</v>
      </c>
      <c r="C21" s="9">
        <f t="shared" si="9"/>
        <v>1.61</v>
      </c>
      <c r="D21" s="17">
        <f t="shared" si="1"/>
        <v>159.57086391869001</v>
      </c>
      <c r="E21" s="9">
        <f t="shared" si="10"/>
        <v>2.1099999999999977</v>
      </c>
      <c r="F21" s="17">
        <f t="shared" si="2"/>
        <v>121.75786299009063</v>
      </c>
      <c r="G21" s="9">
        <f t="shared" si="11"/>
        <v>2.6099999999999977</v>
      </c>
      <c r="H21" s="17">
        <f t="shared" si="3"/>
        <v>98.43260188087784</v>
      </c>
      <c r="I21" s="9">
        <f t="shared" si="12"/>
        <v>3.1099999999999977</v>
      </c>
      <c r="J21" s="17">
        <f t="shared" si="4"/>
        <v>82.607424729611296</v>
      </c>
      <c r="K21" s="9">
        <f t="shared" si="13"/>
        <v>3.6099999999999977</v>
      </c>
      <c r="L21" s="17">
        <f t="shared" si="5"/>
        <v>71.165953160413054</v>
      </c>
      <c r="M21" s="9">
        <f t="shared" si="14"/>
        <v>4.1099999999999977</v>
      </c>
      <c r="N21" s="17">
        <f t="shared" si="6"/>
        <v>62.508294625082982</v>
      </c>
      <c r="O21" s="9">
        <f t="shared" si="15"/>
        <v>4.6099999999999977</v>
      </c>
      <c r="P21" s="17">
        <f t="shared" si="7"/>
        <v>55.728653125616283</v>
      </c>
    </row>
    <row r="22" spans="1:16" ht="12">
      <c r="A22" s="22">
        <f t="shared" si="8"/>
        <v>1.1200000000000001</v>
      </c>
      <c r="B22" s="17">
        <f t="shared" si="0"/>
        <v>229.38311688311688</v>
      </c>
      <c r="C22" s="9">
        <f t="shared" si="9"/>
        <v>1.62</v>
      </c>
      <c r="D22" s="17">
        <f t="shared" si="1"/>
        <v>158.5858585858586</v>
      </c>
      <c r="E22" s="9">
        <f t="shared" si="10"/>
        <v>2.1199999999999974</v>
      </c>
      <c r="F22" s="17">
        <f t="shared" si="2"/>
        <v>121.18353344768455</v>
      </c>
      <c r="G22" s="9">
        <f t="shared" si="11"/>
        <v>2.6199999999999974</v>
      </c>
      <c r="H22" s="17">
        <f t="shared" si="3"/>
        <v>98.056904927134042</v>
      </c>
      <c r="I22" s="9">
        <f t="shared" si="12"/>
        <v>3.1199999999999974</v>
      </c>
      <c r="J22" s="17">
        <f t="shared" si="4"/>
        <v>82.342657342657418</v>
      </c>
      <c r="K22" s="9">
        <f t="shared" si="13"/>
        <v>3.6199999999999974</v>
      </c>
      <c r="L22" s="17">
        <f t="shared" si="5"/>
        <v>70.969362129583175</v>
      </c>
      <c r="M22" s="9">
        <f t="shared" si="14"/>
        <v>4.1199999999999974</v>
      </c>
      <c r="N22" s="17">
        <f t="shared" si="6"/>
        <v>62.35657546337162</v>
      </c>
      <c r="O22" s="9">
        <f t="shared" si="15"/>
        <v>4.6199999999999974</v>
      </c>
      <c r="P22" s="17">
        <f t="shared" si="7"/>
        <v>55.608028335301093</v>
      </c>
    </row>
    <row r="23" spans="1:16" ht="12">
      <c r="A23" s="22">
        <f t="shared" si="8"/>
        <v>1.1300000000000001</v>
      </c>
      <c r="B23" s="17">
        <f t="shared" si="0"/>
        <v>227.35317779565568</v>
      </c>
      <c r="C23" s="9">
        <f t="shared" si="9"/>
        <v>1.6300000000000001</v>
      </c>
      <c r="D23" s="17">
        <f t="shared" si="1"/>
        <v>157.61293920803124</v>
      </c>
      <c r="E23" s="9">
        <f t="shared" si="10"/>
        <v>2.1299999999999972</v>
      </c>
      <c r="F23" s="17">
        <f t="shared" si="2"/>
        <v>120.61459667093486</v>
      </c>
      <c r="G23" s="9">
        <f t="shared" si="11"/>
        <v>2.6299999999999972</v>
      </c>
      <c r="H23" s="17">
        <f t="shared" si="3"/>
        <v>97.684064984445314</v>
      </c>
      <c r="I23" s="9">
        <f t="shared" si="12"/>
        <v>3.1299999999999972</v>
      </c>
      <c r="J23" s="17">
        <f t="shared" si="4"/>
        <v>82.079581760093021</v>
      </c>
      <c r="K23" s="9">
        <f t="shared" si="13"/>
        <v>3.6299999999999972</v>
      </c>
      <c r="L23" s="17">
        <f t="shared" si="5"/>
        <v>70.773854244928685</v>
      </c>
      <c r="M23" s="9">
        <f t="shared" si="14"/>
        <v>4.1299999999999972</v>
      </c>
      <c r="N23" s="17">
        <f t="shared" si="6"/>
        <v>62.20559101915039</v>
      </c>
      <c r="O23" s="9">
        <f t="shared" si="15"/>
        <v>4.6299999999999972</v>
      </c>
      <c r="P23" s="17">
        <f t="shared" si="7"/>
        <v>55.487924602395481</v>
      </c>
    </row>
    <row r="24" spans="1:16" ht="12">
      <c r="A24" s="30">
        <f t="shared" si="8"/>
        <v>1.1400000000000001</v>
      </c>
      <c r="B24" s="13">
        <f t="shared" si="0"/>
        <v>225.35885167464113</v>
      </c>
      <c r="C24" s="31">
        <f t="shared" si="9"/>
        <v>1.6400000000000001</v>
      </c>
      <c r="D24" s="13">
        <f t="shared" si="1"/>
        <v>156.65188470066519</v>
      </c>
      <c r="E24" s="31">
        <f t="shared" si="10"/>
        <v>2.139999999999997</v>
      </c>
      <c r="F24" s="13">
        <f t="shared" si="2"/>
        <v>120.05097706032304</v>
      </c>
      <c r="G24" s="31">
        <f t="shared" si="11"/>
        <v>2.639999999999997</v>
      </c>
      <c r="H24" s="13">
        <f t="shared" si="3"/>
        <v>97.314049586776974</v>
      </c>
      <c r="I24" s="31">
        <f t="shared" si="12"/>
        <v>3.139999999999997</v>
      </c>
      <c r="J24" s="13">
        <f t="shared" si="4"/>
        <v>81.818181818181898</v>
      </c>
      <c r="K24" s="31">
        <f t="shared" si="13"/>
        <v>3.639999999999997</v>
      </c>
      <c r="L24" s="13">
        <f t="shared" si="5"/>
        <v>70.579420579420642</v>
      </c>
      <c r="M24" s="31">
        <f t="shared" si="14"/>
        <v>4.139999999999997</v>
      </c>
      <c r="N24" s="13">
        <f t="shared" si="6"/>
        <v>62.055335968379502</v>
      </c>
      <c r="O24" s="31">
        <f t="shared" si="15"/>
        <v>4.639999999999997</v>
      </c>
      <c r="P24" s="13">
        <f t="shared" si="7"/>
        <v>55.368338557993773</v>
      </c>
    </row>
    <row r="25" spans="1:16" ht="12">
      <c r="A25" s="24">
        <f t="shared" si="8"/>
        <v>1.1500000000000001</v>
      </c>
      <c r="B25" s="25">
        <f t="shared" si="0"/>
        <v>223.399209486166</v>
      </c>
      <c r="C25" s="26">
        <f t="shared" si="9"/>
        <v>1.6500000000000001</v>
      </c>
      <c r="D25" s="25">
        <f t="shared" si="1"/>
        <v>155.70247933884298</v>
      </c>
      <c r="E25" s="26">
        <f t="shared" si="10"/>
        <v>2.1499999999999968</v>
      </c>
      <c r="F25" s="25">
        <f t="shared" si="2"/>
        <v>119.49260042283316</v>
      </c>
      <c r="G25" s="26">
        <f t="shared" si="11"/>
        <v>2.6499999999999968</v>
      </c>
      <c r="H25" s="25">
        <f t="shared" si="3"/>
        <v>96.946826758147637</v>
      </c>
      <c r="I25" s="26">
        <f t="shared" si="12"/>
        <v>3.1499999999999968</v>
      </c>
      <c r="J25" s="25">
        <f t="shared" si="4"/>
        <v>81.558441558441658</v>
      </c>
      <c r="K25" s="26">
        <f t="shared" si="13"/>
        <v>3.6499999999999968</v>
      </c>
      <c r="L25" s="25">
        <f t="shared" si="5"/>
        <v>70.386052303860595</v>
      </c>
      <c r="M25" s="26">
        <f t="shared" si="14"/>
        <v>4.1499999999999968</v>
      </c>
      <c r="N25" s="25">
        <f t="shared" si="6"/>
        <v>61.905805038335217</v>
      </c>
      <c r="O25" s="26">
        <f t="shared" si="15"/>
        <v>4.6499999999999968</v>
      </c>
      <c r="P25" s="25">
        <f t="shared" si="7"/>
        <v>55.249266862170131</v>
      </c>
    </row>
    <row r="26" spans="1:16" ht="12">
      <c r="A26" s="22">
        <f t="shared" si="8"/>
        <v>1.1600000000000001</v>
      </c>
      <c r="B26" s="17">
        <f t="shared" si="0"/>
        <v>221.47335423197492</v>
      </c>
      <c r="C26" s="9">
        <f t="shared" si="9"/>
        <v>1.6600000000000001</v>
      </c>
      <c r="D26" s="17">
        <f t="shared" si="1"/>
        <v>154.76451259583791</v>
      </c>
      <c r="E26" s="9">
        <f t="shared" si="10"/>
        <v>2.1599999999999966</v>
      </c>
      <c r="F26" s="17">
        <f t="shared" si="2"/>
        <v>118.93939393939414</v>
      </c>
      <c r="G26" s="9">
        <f t="shared" si="11"/>
        <v>2.6599999999999966</v>
      </c>
      <c r="H26" s="17">
        <f t="shared" si="3"/>
        <v>96.582365003417763</v>
      </c>
      <c r="I26" s="9">
        <f t="shared" si="12"/>
        <v>3.1599999999999966</v>
      </c>
      <c r="J26" s="17">
        <f t="shared" si="4"/>
        <v>81.300345224395954</v>
      </c>
      <c r="K26" s="9">
        <f t="shared" si="13"/>
        <v>3.6599999999999966</v>
      </c>
      <c r="L26" s="17">
        <f t="shared" si="5"/>
        <v>70.193740685544043</v>
      </c>
      <c r="M26" s="9">
        <f t="shared" si="14"/>
        <v>4.1599999999999966</v>
      </c>
      <c r="N26" s="17">
        <f t="shared" si="6"/>
        <v>61.756993006993063</v>
      </c>
      <c r="O26" s="9">
        <f t="shared" si="15"/>
        <v>4.6599999999999966</v>
      </c>
      <c r="P26" s="17">
        <f t="shared" si="7"/>
        <v>55.130706203667621</v>
      </c>
    </row>
    <row r="27" spans="1:16" ht="12">
      <c r="A27" s="22">
        <f t="shared" si="8"/>
        <v>1.1700000000000002</v>
      </c>
      <c r="B27" s="17">
        <f t="shared" si="0"/>
        <v>219.5804195804196</v>
      </c>
      <c r="C27" s="9">
        <f t="shared" si="9"/>
        <v>1.6700000000000002</v>
      </c>
      <c r="D27" s="17">
        <f t="shared" si="1"/>
        <v>153.8377789874796</v>
      </c>
      <c r="E27" s="9">
        <f t="shared" si="10"/>
        <v>2.1699999999999964</v>
      </c>
      <c r="F27" s="17">
        <f t="shared" si="2"/>
        <v>118.39128613322183</v>
      </c>
      <c r="G27" s="9">
        <f t="shared" si="11"/>
        <v>2.6699999999999964</v>
      </c>
      <c r="H27" s="17">
        <f t="shared" si="3"/>
        <v>96.220633299285126</v>
      </c>
      <c r="I27" s="9">
        <f t="shared" si="12"/>
        <v>3.1699999999999964</v>
      </c>
      <c r="J27" s="17">
        <f t="shared" si="4"/>
        <v>81.043877258388406</v>
      </c>
      <c r="K27" s="9">
        <f t="shared" ref="K27:K59" si="16">K26+0.01</f>
        <v>3.6699999999999964</v>
      </c>
      <c r="L27" s="17">
        <f t="shared" si="5"/>
        <v>70.002477086945831</v>
      </c>
      <c r="M27" s="9">
        <f t="shared" si="14"/>
        <v>4.1699999999999964</v>
      </c>
      <c r="N27" s="17">
        <f t="shared" si="6"/>
        <v>61.608894702419938</v>
      </c>
      <c r="O27" s="9">
        <f t="shared" si="15"/>
        <v>4.6699999999999964</v>
      </c>
      <c r="P27" s="17">
        <f t="shared" si="7"/>
        <v>55.01265329959125</v>
      </c>
    </row>
    <row r="28" spans="1:16" ht="12">
      <c r="A28" s="22">
        <f t="shared" si="8"/>
        <v>1.1800000000000002</v>
      </c>
      <c r="B28" s="17">
        <f t="shared" si="0"/>
        <v>217.71956856702619</v>
      </c>
      <c r="C28" s="9">
        <f t="shared" si="9"/>
        <v>1.6800000000000002</v>
      </c>
      <c r="D28" s="17">
        <f t="shared" si="1"/>
        <v>152.92207792207793</v>
      </c>
      <c r="E28" s="9">
        <f t="shared" si="10"/>
        <v>2.1799999999999962</v>
      </c>
      <c r="F28" s="17">
        <f t="shared" si="2"/>
        <v>117.84820683903274</v>
      </c>
      <c r="G28" s="9">
        <f t="shared" si="11"/>
        <v>2.6799999999999962</v>
      </c>
      <c r="H28" s="17">
        <f t="shared" si="3"/>
        <v>95.861601085481837</v>
      </c>
      <c r="I28" s="9">
        <f t="shared" si="12"/>
        <v>3.1799999999999962</v>
      </c>
      <c r="J28" s="17">
        <f t="shared" si="4"/>
        <v>80.789022298456374</v>
      </c>
      <c r="K28" s="9">
        <f t="shared" si="16"/>
        <v>3.6799999999999962</v>
      </c>
      <c r="L28" s="17">
        <f t="shared" si="5"/>
        <v>69.81225296442696</v>
      </c>
      <c r="M28" s="9">
        <f t="shared" si="14"/>
        <v>4.1799999999999962</v>
      </c>
      <c r="N28" s="17">
        <f t="shared" si="6"/>
        <v>61.461505002174924</v>
      </c>
      <c r="O28" s="9">
        <f t="shared" si="15"/>
        <v>4.6799999999999962</v>
      </c>
      <c r="P28" s="17">
        <f t="shared" si="7"/>
        <v>54.895104895104943</v>
      </c>
    </row>
    <row r="29" spans="1:16" ht="12">
      <c r="A29" s="30">
        <f t="shared" si="8"/>
        <v>1.1900000000000002</v>
      </c>
      <c r="B29" s="13">
        <f t="shared" si="0"/>
        <v>215.88999236058058</v>
      </c>
      <c r="C29" s="31">
        <f t="shared" si="9"/>
        <v>1.6900000000000002</v>
      </c>
      <c r="D29" s="13">
        <f t="shared" si="1"/>
        <v>152.01721355567508</v>
      </c>
      <c r="E29" s="31">
        <f t="shared" si="10"/>
        <v>2.1899999999999959</v>
      </c>
      <c r="F29" s="13">
        <f t="shared" si="2"/>
        <v>117.3100871731011</v>
      </c>
      <c r="G29" s="31">
        <f t="shared" si="11"/>
        <v>2.6899999999999959</v>
      </c>
      <c r="H29" s="13">
        <f t="shared" si="3"/>
        <v>95.505238256167786</v>
      </c>
      <c r="I29" s="31">
        <f t="shared" si="12"/>
        <v>3.1899999999999959</v>
      </c>
      <c r="J29" s="13">
        <f t="shared" si="4"/>
        <v>80.53576517526372</v>
      </c>
      <c r="K29" s="31">
        <f t="shared" si="16"/>
        <v>3.6899999999999959</v>
      </c>
      <c r="L29" s="13">
        <f t="shared" si="5"/>
        <v>69.623059866962379</v>
      </c>
      <c r="M29" s="31">
        <f t="shared" si="14"/>
        <v>4.1899999999999959</v>
      </c>
      <c r="N29" s="13">
        <f t="shared" si="6"/>
        <v>61.314818832718657</v>
      </c>
      <c r="O29" s="31">
        <f t="shared" si="15"/>
        <v>4.6899999999999959</v>
      </c>
      <c r="P29" s="13">
        <f t="shared" si="7"/>
        <v>54.778057763132438</v>
      </c>
    </row>
    <row r="30" spans="1:16" ht="12">
      <c r="A30" s="24">
        <f t="shared" si="8"/>
        <v>1.2000000000000002</v>
      </c>
      <c r="B30" s="25">
        <f t="shared" si="0"/>
        <v>214.09090909090907</v>
      </c>
      <c r="C30" s="26">
        <f t="shared" si="9"/>
        <v>1.7000000000000002</v>
      </c>
      <c r="D30" s="25">
        <f t="shared" si="1"/>
        <v>151.12299465240642</v>
      </c>
      <c r="E30" s="26">
        <f t="shared" si="10"/>
        <v>2.1999999999999957</v>
      </c>
      <c r="F30" s="25">
        <f t="shared" si="2"/>
        <v>116.77685950413247</v>
      </c>
      <c r="G30" s="26">
        <f t="shared" si="11"/>
        <v>2.6999999999999957</v>
      </c>
      <c r="H30" s="25">
        <f t="shared" si="3"/>
        <v>95.151515151515298</v>
      </c>
      <c r="I30" s="26">
        <f t="shared" si="12"/>
        <v>3.1999999999999957</v>
      </c>
      <c r="J30" s="25">
        <f t="shared" si="4"/>
        <v>80.28409090909102</v>
      </c>
      <c r="K30" s="26">
        <f t="shared" si="16"/>
        <v>3.6999999999999957</v>
      </c>
      <c r="L30" s="25">
        <f t="shared" si="5"/>
        <v>69.434889434889513</v>
      </c>
      <c r="M30" s="26">
        <f t="shared" si="14"/>
        <v>4.1999999999999957</v>
      </c>
      <c r="N30" s="25">
        <f t="shared" si="6"/>
        <v>61.16883116883124</v>
      </c>
      <c r="O30" s="26">
        <f t="shared" si="15"/>
        <v>4.6999999999999957</v>
      </c>
      <c r="P30" s="25">
        <f t="shared" si="7"/>
        <v>54.661508704061944</v>
      </c>
    </row>
    <row r="31" spans="1:16" ht="12">
      <c r="A31" s="22">
        <f t="shared" si="8"/>
        <v>1.2100000000000002</v>
      </c>
      <c r="B31" s="17">
        <f t="shared" si="0"/>
        <v>212.32156273478586</v>
      </c>
      <c r="C31" s="9">
        <f t="shared" si="9"/>
        <v>1.7100000000000002</v>
      </c>
      <c r="D31" s="17">
        <f t="shared" si="1"/>
        <v>150.23923444976077</v>
      </c>
      <c r="E31" s="9">
        <f t="shared" si="10"/>
        <v>2.2099999999999955</v>
      </c>
      <c r="F31" s="17">
        <f t="shared" si="2"/>
        <v>116.24845742492826</v>
      </c>
      <c r="G31" s="9">
        <f t="shared" si="11"/>
        <v>2.7099999999999955</v>
      </c>
      <c r="H31" s="17">
        <f t="shared" si="3"/>
        <v>94.800402549480197</v>
      </c>
      <c r="I31" s="9">
        <f t="shared" si="12"/>
        <v>3.2099999999999955</v>
      </c>
      <c r="J31" s="17">
        <f t="shared" si="4"/>
        <v>80.033984706882023</v>
      </c>
      <c r="K31" s="9">
        <f t="shared" si="16"/>
        <v>3.7099999999999955</v>
      </c>
      <c r="L31" s="17">
        <f t="shared" si="5"/>
        <v>69.247733398676885</v>
      </c>
      <c r="M31" s="9">
        <f t="shared" si="14"/>
        <v>4.2099999999999955</v>
      </c>
      <c r="N31" s="17">
        <f t="shared" si="6"/>
        <v>61.023537033038288</v>
      </c>
      <c r="O31" s="9">
        <f t="shared" si="15"/>
        <v>4.7099999999999955</v>
      </c>
      <c r="P31" s="17">
        <f t="shared" si="7"/>
        <v>54.545454545454611</v>
      </c>
    </row>
    <row r="32" spans="1:16" ht="12">
      <c r="A32" s="22">
        <f t="shared" si="8"/>
        <v>1.2200000000000002</v>
      </c>
      <c r="B32" s="17">
        <f t="shared" si="0"/>
        <v>210.5812220566319</v>
      </c>
      <c r="C32" s="9">
        <f t="shared" si="9"/>
        <v>1.7200000000000002</v>
      </c>
      <c r="D32" s="17">
        <f t="shared" si="1"/>
        <v>149.36575052854121</v>
      </c>
      <c r="E32" s="9">
        <f t="shared" si="10"/>
        <v>2.2199999999999953</v>
      </c>
      <c r="F32" s="17">
        <f t="shared" si="2"/>
        <v>115.72481572481597</v>
      </c>
      <c r="G32" s="9">
        <f t="shared" si="11"/>
        <v>2.7199999999999953</v>
      </c>
      <c r="H32" s="17">
        <f t="shared" si="3"/>
        <v>94.451871657754168</v>
      </c>
      <c r="I32" s="9">
        <f t="shared" si="12"/>
        <v>3.2199999999999953</v>
      </c>
      <c r="J32" s="17">
        <f t="shared" si="4"/>
        <v>79.785431959345132</v>
      </c>
      <c r="K32" s="9">
        <f t="shared" si="16"/>
        <v>3.7199999999999953</v>
      </c>
      <c r="L32" s="17">
        <f t="shared" si="5"/>
        <v>69.06158357771271</v>
      </c>
      <c r="M32" s="9">
        <f t="shared" si="14"/>
        <v>4.2199999999999953</v>
      </c>
      <c r="N32" s="17">
        <f t="shared" si="6"/>
        <v>60.878931495045315</v>
      </c>
      <c r="O32" s="9">
        <f t="shared" si="15"/>
        <v>4.7199999999999953</v>
      </c>
      <c r="P32" s="17">
        <f t="shared" si="7"/>
        <v>54.429892141756604</v>
      </c>
    </row>
    <row r="33" spans="1:16" ht="12">
      <c r="A33" s="22">
        <f t="shared" si="8"/>
        <v>1.2300000000000002</v>
      </c>
      <c r="B33" s="17">
        <f t="shared" si="0"/>
        <v>208.86917960088692</v>
      </c>
      <c r="C33" s="9">
        <f t="shared" si="9"/>
        <v>1.7300000000000002</v>
      </c>
      <c r="D33" s="17">
        <f t="shared" si="1"/>
        <v>148.50236468733578</v>
      </c>
      <c r="E33" s="9">
        <f t="shared" si="10"/>
        <v>2.2299999999999951</v>
      </c>
      <c r="F33" s="17">
        <f t="shared" si="2"/>
        <v>115.2058703628213</v>
      </c>
      <c r="G33" s="9">
        <f t="shared" si="11"/>
        <v>2.7299999999999951</v>
      </c>
      <c r="H33" s="17">
        <f t="shared" si="3"/>
        <v>94.105894105894279</v>
      </c>
      <c r="I33" s="9">
        <f t="shared" si="12"/>
        <v>3.2299999999999951</v>
      </c>
      <c r="J33" s="17">
        <f t="shared" si="4"/>
        <v>79.538418238108775</v>
      </c>
      <c r="K33" s="9">
        <f t="shared" si="16"/>
        <v>3.7299999999999951</v>
      </c>
      <c r="L33" s="17">
        <f t="shared" si="5"/>
        <v>68.876431879112943</v>
      </c>
      <c r="M33" s="9">
        <f t="shared" si="14"/>
        <v>4.2299999999999951</v>
      </c>
      <c r="N33" s="17">
        <f t="shared" si="6"/>
        <v>60.735009671179967</v>
      </c>
      <c r="O33" s="9">
        <f t="shared" si="15"/>
        <v>4.7299999999999951</v>
      </c>
      <c r="P33" s="17">
        <f t="shared" si="7"/>
        <v>54.314818374015054</v>
      </c>
    </row>
    <row r="34" spans="1:16" ht="12">
      <c r="A34" s="30">
        <f t="shared" si="8"/>
        <v>1.2400000000000002</v>
      </c>
      <c r="B34" s="13">
        <f t="shared" si="0"/>
        <v>207.1847507331378</v>
      </c>
      <c r="C34" s="31">
        <f t="shared" si="9"/>
        <v>1.7400000000000002</v>
      </c>
      <c r="D34" s="13">
        <f t="shared" si="1"/>
        <v>147.64890282131663</v>
      </c>
      <c r="E34" s="31">
        <f t="shared" si="10"/>
        <v>2.2399999999999949</v>
      </c>
      <c r="F34" s="13">
        <f t="shared" si="2"/>
        <v>114.69155844155871</v>
      </c>
      <c r="G34" s="31">
        <f t="shared" si="11"/>
        <v>2.7399999999999949</v>
      </c>
      <c r="H34" s="13">
        <f t="shared" si="3"/>
        <v>93.762441937624601</v>
      </c>
      <c r="I34" s="31">
        <f t="shared" si="12"/>
        <v>3.2399999999999949</v>
      </c>
      <c r="J34" s="13">
        <f t="shared" si="4"/>
        <v>79.292929292929429</v>
      </c>
      <c r="K34" s="31">
        <f t="shared" si="16"/>
        <v>3.7399999999999949</v>
      </c>
      <c r="L34" s="13">
        <f t="shared" si="5"/>
        <v>68.692270296548472</v>
      </c>
      <c r="M34" s="31">
        <f t="shared" si="14"/>
        <v>4.2399999999999949</v>
      </c>
      <c r="N34" s="13">
        <f t="shared" si="6"/>
        <v>60.591766723842277</v>
      </c>
      <c r="O34" s="31">
        <f t="shared" si="15"/>
        <v>4.7399999999999949</v>
      </c>
      <c r="P34" s="13">
        <f t="shared" si="7"/>
        <v>54.200230149597296</v>
      </c>
    </row>
    <row r="35" spans="1:16" ht="12">
      <c r="A35" s="24">
        <f t="shared" si="8"/>
        <v>1.2500000000000002</v>
      </c>
      <c r="B35" s="25">
        <f t="shared" si="0"/>
        <v>205.5272727272727</v>
      </c>
      <c r="C35" s="26">
        <f t="shared" si="9"/>
        <v>1.7500000000000002</v>
      </c>
      <c r="D35" s="25">
        <f t="shared" si="1"/>
        <v>146.80519480519479</v>
      </c>
      <c r="E35" s="26">
        <f t="shared" si="10"/>
        <v>2.2499999999999947</v>
      </c>
      <c r="F35" s="25">
        <f t="shared" si="2"/>
        <v>114.18181818181846</v>
      </c>
      <c r="G35" s="26">
        <f t="shared" si="11"/>
        <v>2.7499999999999947</v>
      </c>
      <c r="H35" s="25">
        <f t="shared" si="3"/>
        <v>93.421487603305977</v>
      </c>
      <c r="I35" s="26">
        <f t="shared" si="12"/>
        <v>3.2499999999999947</v>
      </c>
      <c r="J35" s="25">
        <f t="shared" si="4"/>
        <v>79.048951048951196</v>
      </c>
      <c r="K35" s="26">
        <f t="shared" si="16"/>
        <v>3.7499999999999947</v>
      </c>
      <c r="L35" s="25">
        <f t="shared" si="5"/>
        <v>68.509090909091015</v>
      </c>
      <c r="M35" s="26">
        <f t="shared" si="14"/>
        <v>4.2499999999999947</v>
      </c>
      <c r="N35" s="25">
        <f t="shared" si="6"/>
        <v>60.449197860962649</v>
      </c>
      <c r="O35" s="26">
        <f t="shared" si="15"/>
        <v>4.7499999999999947</v>
      </c>
      <c r="P35" s="25">
        <f t="shared" si="7"/>
        <v>54.086124401913949</v>
      </c>
    </row>
    <row r="36" spans="1:16" ht="12">
      <c r="A36" s="22">
        <f t="shared" si="8"/>
        <v>1.2600000000000002</v>
      </c>
      <c r="B36" s="17">
        <f t="shared" si="0"/>
        <v>203.89610389610385</v>
      </c>
      <c r="C36" s="9">
        <f t="shared" si="9"/>
        <v>1.7600000000000002</v>
      </c>
      <c r="D36" s="17">
        <f t="shared" si="1"/>
        <v>145.97107438016528</v>
      </c>
      <c r="E36" s="9">
        <f t="shared" si="10"/>
        <v>2.2599999999999945</v>
      </c>
      <c r="F36" s="17">
        <f t="shared" si="2"/>
        <v>113.67658889782813</v>
      </c>
      <c r="G36" s="9">
        <f t="shared" si="11"/>
        <v>2.7599999999999945</v>
      </c>
      <c r="H36" s="17">
        <f t="shared" si="3"/>
        <v>93.083003952569371</v>
      </c>
      <c r="I36" s="9">
        <f t="shared" si="12"/>
        <v>3.2599999999999945</v>
      </c>
      <c r="J36" s="17">
        <f t="shared" si="4"/>
        <v>78.80646960401576</v>
      </c>
      <c r="K36" s="9">
        <f t="shared" si="16"/>
        <v>3.7599999999999945</v>
      </c>
      <c r="L36" s="17">
        <f t="shared" si="5"/>
        <v>68.326885880077484</v>
      </c>
      <c r="M36" s="9">
        <f t="shared" si="14"/>
        <v>4.2599999999999945</v>
      </c>
      <c r="N36" s="17">
        <f t="shared" si="6"/>
        <v>60.307298335467429</v>
      </c>
      <c r="O36" s="9">
        <f t="shared" si="15"/>
        <v>4.7599999999999945</v>
      </c>
      <c r="P36" s="17">
        <f t="shared" si="7"/>
        <v>53.972498090145216</v>
      </c>
    </row>
    <row r="37" spans="1:16" ht="12">
      <c r="A37" s="22">
        <f t="shared" si="8"/>
        <v>1.2700000000000002</v>
      </c>
      <c r="B37" s="17">
        <f t="shared" si="0"/>
        <v>202.29062276306368</v>
      </c>
      <c r="C37" s="9">
        <f t="shared" si="9"/>
        <v>1.7700000000000002</v>
      </c>
      <c r="D37" s="17">
        <f t="shared" si="1"/>
        <v>145.14637904468412</v>
      </c>
      <c r="E37" s="9">
        <f t="shared" si="10"/>
        <v>2.2699999999999942</v>
      </c>
      <c r="F37" s="17">
        <f t="shared" si="2"/>
        <v>113.1758109731681</v>
      </c>
      <c r="G37" s="9">
        <f t="shared" si="11"/>
        <v>2.7699999999999942</v>
      </c>
      <c r="H37" s="17">
        <f t="shared" si="3"/>
        <v>92.746964227108833</v>
      </c>
      <c r="I37" s="9">
        <f t="shared" si="12"/>
        <v>3.2699999999999942</v>
      </c>
      <c r="J37" s="17">
        <f t="shared" si="4"/>
        <v>78.565471226021828</v>
      </c>
      <c r="K37" s="9">
        <f t="shared" si="16"/>
        <v>3.7699999999999942</v>
      </c>
      <c r="L37" s="17">
        <f t="shared" si="5"/>
        <v>68.145647455992403</v>
      </c>
      <c r="M37" s="9">
        <f t="shared" si="14"/>
        <v>4.2699999999999942</v>
      </c>
      <c r="N37" s="17">
        <f t="shared" si="6"/>
        <v>60.166063444752055</v>
      </c>
      <c r="O37" s="9">
        <f t="shared" si="15"/>
        <v>4.7699999999999942</v>
      </c>
      <c r="P37" s="17">
        <f t="shared" si="7"/>
        <v>53.859348198970906</v>
      </c>
    </row>
    <row r="38" spans="1:16" ht="12">
      <c r="A38" s="22">
        <f t="shared" si="8"/>
        <v>1.2800000000000002</v>
      </c>
      <c r="B38" s="17">
        <f t="shared" si="0"/>
        <v>200.71022727272725</v>
      </c>
      <c r="C38" s="9">
        <f t="shared" si="9"/>
        <v>1.7800000000000002</v>
      </c>
      <c r="D38" s="17">
        <f t="shared" si="1"/>
        <v>144.33094994892747</v>
      </c>
      <c r="E38" s="9">
        <f t="shared" si="10"/>
        <v>2.279999999999994</v>
      </c>
      <c r="F38" s="17">
        <f t="shared" si="2"/>
        <v>112.67942583732088</v>
      </c>
      <c r="G38" s="9">
        <f t="shared" si="11"/>
        <v>2.779999999999994</v>
      </c>
      <c r="H38" s="17">
        <f t="shared" si="3"/>
        <v>92.413342053630032</v>
      </c>
      <c r="I38" s="9">
        <f t="shared" si="12"/>
        <v>3.279999999999994</v>
      </c>
      <c r="J38" s="17">
        <f t="shared" si="4"/>
        <v>78.325942350332738</v>
      </c>
      <c r="K38" s="9">
        <f t="shared" si="16"/>
        <v>3.779999999999994</v>
      </c>
      <c r="L38" s="17">
        <f t="shared" si="5"/>
        <v>67.965367965368074</v>
      </c>
      <c r="M38" s="9">
        <f t="shared" si="14"/>
        <v>4.279999999999994</v>
      </c>
      <c r="N38" s="17">
        <f t="shared" si="6"/>
        <v>60.025488530161518</v>
      </c>
      <c r="O38" s="9">
        <f t="shared" si="15"/>
        <v>4.779999999999994</v>
      </c>
      <c r="P38" s="17">
        <f t="shared" si="7"/>
        <v>53.746671738303611</v>
      </c>
    </row>
    <row r="39" spans="1:16" ht="12">
      <c r="A39" s="30">
        <f t="shared" si="8"/>
        <v>1.2900000000000003</v>
      </c>
      <c r="B39" s="13">
        <f t="shared" si="0"/>
        <v>199.15433403805497</v>
      </c>
      <c r="C39" s="31">
        <f t="shared" si="9"/>
        <v>1.7900000000000003</v>
      </c>
      <c r="D39" s="13">
        <f t="shared" si="1"/>
        <v>143.5246317927882</v>
      </c>
      <c r="E39" s="31">
        <f t="shared" si="10"/>
        <v>2.2899999999999938</v>
      </c>
      <c r="F39" s="13">
        <f t="shared" si="2"/>
        <v>112.18737594283476</v>
      </c>
      <c r="G39" s="31">
        <f t="shared" si="11"/>
        <v>2.7899999999999938</v>
      </c>
      <c r="H39" s="13">
        <f t="shared" si="3"/>
        <v>92.082111436950356</v>
      </c>
      <c r="I39" s="31">
        <f t="shared" si="12"/>
        <v>3.2899999999999938</v>
      </c>
      <c r="J39" s="13">
        <f t="shared" si="4"/>
        <v>78.08786957723143</v>
      </c>
      <c r="K39" s="31">
        <f t="shared" si="16"/>
        <v>3.7899999999999938</v>
      </c>
      <c r="L39" s="13">
        <f t="shared" si="5"/>
        <v>67.786039817702203</v>
      </c>
      <c r="M39" s="31">
        <f t="shared" si="14"/>
        <v>4.2899999999999938</v>
      </c>
      <c r="N39" s="13">
        <f t="shared" si="6"/>
        <v>59.885568976478162</v>
      </c>
      <c r="O39" s="31">
        <f t="shared" si="15"/>
        <v>4.7899999999999938</v>
      </c>
      <c r="P39" s="13">
        <f t="shared" si="7"/>
        <v>53.634465743025324</v>
      </c>
    </row>
    <row r="40" spans="1:16" ht="12">
      <c r="A40" s="24">
        <f t="shared" si="8"/>
        <v>1.3000000000000003</v>
      </c>
      <c r="B40" s="25">
        <f t="shared" si="0"/>
        <v>197.6223776223776</v>
      </c>
      <c r="C40" s="26">
        <f t="shared" si="9"/>
        <v>1.8000000000000003</v>
      </c>
      <c r="D40" s="25">
        <f t="shared" si="1"/>
        <v>142.72727272727272</v>
      </c>
      <c r="E40" s="26">
        <f t="shared" si="10"/>
        <v>2.2999999999999936</v>
      </c>
      <c r="F40" s="25">
        <f t="shared" si="2"/>
        <v>111.69960474308333</v>
      </c>
      <c r="G40" s="26">
        <f t="shared" si="11"/>
        <v>2.7999999999999936</v>
      </c>
      <c r="H40" s="25">
        <f t="shared" si="3"/>
        <v>91.753246753246984</v>
      </c>
      <c r="I40" s="26">
        <f t="shared" si="12"/>
        <v>3.2999999999999936</v>
      </c>
      <c r="J40" s="25">
        <f t="shared" si="4"/>
        <v>77.851239669421645</v>
      </c>
      <c r="K40" s="26">
        <f t="shared" si="16"/>
        <v>3.7999999999999936</v>
      </c>
      <c r="L40" s="25">
        <f t="shared" si="5"/>
        <v>67.607655502392475</v>
      </c>
      <c r="M40" s="26">
        <f t="shared" si="14"/>
        <v>4.2999999999999936</v>
      </c>
      <c r="N40" s="25">
        <f t="shared" si="6"/>
        <v>59.746300211416582</v>
      </c>
      <c r="O40" s="26">
        <f t="shared" si="15"/>
        <v>4.7999999999999936</v>
      </c>
      <c r="P40" s="25">
        <f t="shared" si="7"/>
        <v>53.522727272727352</v>
      </c>
    </row>
    <row r="41" spans="1:16" ht="12">
      <c r="A41" s="22">
        <f t="shared" si="8"/>
        <v>1.3100000000000003</v>
      </c>
      <c r="B41" s="17">
        <f t="shared" si="0"/>
        <v>196.11380985426786</v>
      </c>
      <c r="C41" s="9">
        <f t="shared" si="9"/>
        <v>1.8100000000000003</v>
      </c>
      <c r="D41" s="17">
        <f t="shared" si="1"/>
        <v>141.93872425916624</v>
      </c>
      <c r="E41" s="9">
        <f t="shared" si="10"/>
        <v>2.3099999999999934</v>
      </c>
      <c r="F41" s="17">
        <f t="shared" si="2"/>
        <v>111.21605667060246</v>
      </c>
      <c r="G41" s="9">
        <f t="shared" si="11"/>
        <v>2.8099999999999934</v>
      </c>
      <c r="H41" s="17">
        <f t="shared" si="3"/>
        <v>91.426722743448934</v>
      </c>
      <c r="I41" s="9">
        <f t="shared" si="12"/>
        <v>3.3099999999999934</v>
      </c>
      <c r="J41" s="17">
        <f t="shared" si="4"/>
        <v>77.616039549574467</v>
      </c>
      <c r="K41" s="9">
        <f t="shared" si="16"/>
        <v>3.8099999999999934</v>
      </c>
      <c r="L41" s="17">
        <f t="shared" si="5"/>
        <v>67.430207587688031</v>
      </c>
      <c r="M41" s="9">
        <f t="shared" si="14"/>
        <v>4.3099999999999934</v>
      </c>
      <c r="N41" s="17">
        <f t="shared" si="6"/>
        <v>59.607677705125596</v>
      </c>
      <c r="O41" s="9">
        <f t="shared" si="15"/>
        <v>4.8099999999999934</v>
      </c>
      <c r="P41" s="17">
        <f t="shared" si="7"/>
        <v>53.411453411453493</v>
      </c>
    </row>
    <row r="42" spans="1:16" ht="12">
      <c r="A42" s="22">
        <f t="shared" si="8"/>
        <v>1.3200000000000003</v>
      </c>
      <c r="B42" s="17">
        <f t="shared" ref="B42:B59" si="17">($D$2/A42)/$A$5</f>
        <v>194.62809917355369</v>
      </c>
      <c r="C42" s="9">
        <f t="shared" si="9"/>
        <v>1.8200000000000003</v>
      </c>
      <c r="D42" s="17">
        <f t="shared" ref="D42:D59" si="18">($D$2/C42)/$A$5</f>
        <v>141.15884115884114</v>
      </c>
      <c r="E42" s="9">
        <f t="shared" si="10"/>
        <v>2.3199999999999932</v>
      </c>
      <c r="F42" s="17">
        <f t="shared" ref="F42:F59" si="19">($D$2/E42)/$A$5</f>
        <v>110.7366771159878</v>
      </c>
      <c r="G42" s="9">
        <f t="shared" si="11"/>
        <v>2.8199999999999932</v>
      </c>
      <c r="H42" s="17">
        <f t="shared" ref="H42:H59" si="20">($D$2/G42)/$A$5</f>
        <v>91.102514506770049</v>
      </c>
      <c r="I42" s="9">
        <f t="shared" si="12"/>
        <v>3.3199999999999932</v>
      </c>
      <c r="J42" s="17">
        <f t="shared" ref="J42:J59" si="21">($D$2/I42)/$A$5</f>
        <v>77.382256297919113</v>
      </c>
      <c r="K42" s="9">
        <f t="shared" si="16"/>
        <v>3.8199999999999932</v>
      </c>
      <c r="L42" s="17">
        <f t="shared" ref="L42:L59" si="22">($D$2/K42)/$A$5</f>
        <v>67.253688719657433</v>
      </c>
      <c r="M42" s="9">
        <f t="shared" si="14"/>
        <v>4.3199999999999932</v>
      </c>
      <c r="N42" s="17">
        <f t="shared" ref="N42:N59" si="23">($D$2/M42)/$A$5</f>
        <v>59.469696969697068</v>
      </c>
      <c r="O42" s="9">
        <f t="shared" si="15"/>
        <v>4.8199999999999932</v>
      </c>
      <c r="P42" s="17">
        <f t="shared" ref="P42:P59" si="24">($D$2/O42)/$A$5</f>
        <v>53.300641267446323</v>
      </c>
    </row>
    <row r="43" spans="1:16" ht="12">
      <c r="A43" s="22">
        <f t="shared" ref="A43:A59" si="25">A42+0.01</f>
        <v>1.3300000000000003</v>
      </c>
      <c r="B43" s="17">
        <f t="shared" si="17"/>
        <v>193.16473000683524</v>
      </c>
      <c r="C43" s="9">
        <f t="shared" ref="C43:C59" si="26">C42+0.01</f>
        <v>1.8300000000000003</v>
      </c>
      <c r="D43" s="17">
        <f t="shared" si="18"/>
        <v>140.38748137108792</v>
      </c>
      <c r="E43" s="9">
        <f t="shared" ref="E43:E59" si="27">E42+0.01</f>
        <v>2.329999999999993</v>
      </c>
      <c r="F43" s="17">
        <f t="shared" si="19"/>
        <v>110.26141240733551</v>
      </c>
      <c r="G43" s="9">
        <f t="shared" ref="G43:G59" si="28">G42+0.01</f>
        <v>2.829999999999993</v>
      </c>
      <c r="H43" s="17">
        <f t="shared" si="20"/>
        <v>90.78059749437864</v>
      </c>
      <c r="I43" s="9">
        <f t="shared" ref="I43:I59" si="29">I42+0.01</f>
        <v>3.329999999999993</v>
      </c>
      <c r="J43" s="17">
        <f t="shared" si="21"/>
        <v>77.149877149877327</v>
      </c>
      <c r="K43" s="9">
        <f t="shared" si="16"/>
        <v>3.829999999999993</v>
      </c>
      <c r="L43" s="17">
        <f t="shared" si="22"/>
        <v>67.078091621172689</v>
      </c>
      <c r="M43" s="9">
        <f t="shared" si="14"/>
        <v>4.329999999999993</v>
      </c>
      <c r="N43" s="17">
        <f t="shared" si="23"/>
        <v>59.332353558681604</v>
      </c>
      <c r="O43" s="9">
        <f t="shared" si="15"/>
        <v>4.829999999999993</v>
      </c>
      <c r="P43" s="17">
        <f t="shared" si="24"/>
        <v>53.190287972896755</v>
      </c>
    </row>
    <row r="44" spans="1:16" ht="12">
      <c r="A44" s="30">
        <f t="shared" si="25"/>
        <v>1.3400000000000003</v>
      </c>
      <c r="B44" s="13">
        <f t="shared" si="17"/>
        <v>191.72320217096336</v>
      </c>
      <c r="C44" s="31">
        <f t="shared" si="26"/>
        <v>1.8400000000000003</v>
      </c>
      <c r="D44" s="13">
        <f t="shared" si="18"/>
        <v>139.62450592885375</v>
      </c>
      <c r="E44" s="31">
        <f t="shared" si="27"/>
        <v>2.3399999999999928</v>
      </c>
      <c r="F44" s="13">
        <f t="shared" si="19"/>
        <v>109.79020979021014</v>
      </c>
      <c r="G44" s="31">
        <f t="shared" si="28"/>
        <v>2.8399999999999928</v>
      </c>
      <c r="H44" s="13">
        <f t="shared" si="20"/>
        <v>90.460947503201254</v>
      </c>
      <c r="I44" s="31">
        <f t="shared" si="29"/>
        <v>3.3399999999999928</v>
      </c>
      <c r="J44" s="13">
        <f t="shared" si="21"/>
        <v>76.918889493739968</v>
      </c>
      <c r="K44" s="31">
        <f t="shared" si="16"/>
        <v>3.8399999999999928</v>
      </c>
      <c r="L44" s="13">
        <f t="shared" si="22"/>
        <v>66.903409090909221</v>
      </c>
      <c r="M44" s="31">
        <f t="shared" si="14"/>
        <v>4.3399999999999928</v>
      </c>
      <c r="N44" s="13">
        <f t="shared" si="23"/>
        <v>59.195643066610913</v>
      </c>
      <c r="O44" s="31">
        <f t="shared" si="15"/>
        <v>4.8399999999999928</v>
      </c>
      <c r="P44" s="13">
        <f t="shared" si="24"/>
        <v>53.08039068369655</v>
      </c>
    </row>
    <row r="45" spans="1:16" ht="12">
      <c r="A45" s="24">
        <f t="shared" si="25"/>
        <v>1.3500000000000003</v>
      </c>
      <c r="B45" s="25">
        <f t="shared" si="17"/>
        <v>190.30303030303025</v>
      </c>
      <c r="C45" s="26">
        <f t="shared" si="26"/>
        <v>1.8500000000000003</v>
      </c>
      <c r="D45" s="25">
        <f t="shared" si="18"/>
        <v>138.86977886977886</v>
      </c>
      <c r="E45" s="26">
        <f t="shared" si="27"/>
        <v>2.3499999999999925</v>
      </c>
      <c r="F45" s="25">
        <f t="shared" si="19"/>
        <v>109.32301740812414</v>
      </c>
      <c r="G45" s="26">
        <f t="shared" si="28"/>
        <v>2.8499999999999925</v>
      </c>
      <c r="H45" s="25">
        <f t="shared" si="20"/>
        <v>90.143540669856705</v>
      </c>
      <c r="I45" s="26">
        <f t="shared" si="29"/>
        <v>3.3499999999999925</v>
      </c>
      <c r="J45" s="25">
        <f t="shared" si="21"/>
        <v>76.689280868385524</v>
      </c>
      <c r="K45" s="26">
        <f t="shared" si="16"/>
        <v>3.8499999999999925</v>
      </c>
      <c r="L45" s="25">
        <f t="shared" si="22"/>
        <v>66.729634002361408</v>
      </c>
      <c r="M45" s="26">
        <f t="shared" si="14"/>
        <v>4.3499999999999925</v>
      </c>
      <c r="N45" s="25">
        <f t="shared" si="23"/>
        <v>59.059561128526752</v>
      </c>
      <c r="O45" s="26">
        <f t="shared" si="15"/>
        <v>4.8499999999999925</v>
      </c>
      <c r="P45" s="25">
        <f t="shared" si="24"/>
        <v>52.970946579194091</v>
      </c>
    </row>
    <row r="46" spans="1:16" ht="12">
      <c r="A46" s="22">
        <f t="shared" si="25"/>
        <v>1.3600000000000003</v>
      </c>
      <c r="B46" s="17">
        <f t="shared" si="17"/>
        <v>188.903743315508</v>
      </c>
      <c r="C46" s="9">
        <f t="shared" si="26"/>
        <v>1.8600000000000003</v>
      </c>
      <c r="D46" s="17">
        <f t="shared" si="18"/>
        <v>138.12316715542522</v>
      </c>
      <c r="E46" s="9">
        <f t="shared" si="27"/>
        <v>2.3599999999999923</v>
      </c>
      <c r="F46" s="17">
        <f t="shared" si="19"/>
        <v>108.85978428351346</v>
      </c>
      <c r="G46" s="9">
        <f t="shared" si="28"/>
        <v>2.8599999999999923</v>
      </c>
      <c r="H46" s="17">
        <f t="shared" si="20"/>
        <v>89.828353464717352</v>
      </c>
      <c r="I46" s="9">
        <f t="shared" si="29"/>
        <v>3.3599999999999923</v>
      </c>
      <c r="J46" s="17">
        <f t="shared" si="21"/>
        <v>76.461038961039151</v>
      </c>
      <c r="K46" s="9">
        <f t="shared" si="16"/>
        <v>3.8599999999999923</v>
      </c>
      <c r="L46" s="17">
        <f t="shared" si="22"/>
        <v>66.556759302873431</v>
      </c>
      <c r="M46" s="9">
        <f t="shared" si="14"/>
        <v>4.3599999999999923</v>
      </c>
      <c r="N46" s="17">
        <f t="shared" si="23"/>
        <v>58.924103419516371</v>
      </c>
      <c r="O46" s="9">
        <f t="shared" si="15"/>
        <v>4.8599999999999923</v>
      </c>
      <c r="P46" s="17">
        <f t="shared" si="24"/>
        <v>52.86195286195295</v>
      </c>
    </row>
    <row r="47" spans="1:16" ht="12">
      <c r="A47" s="22">
        <f t="shared" si="25"/>
        <v>1.3700000000000003</v>
      </c>
      <c r="B47" s="17">
        <f t="shared" si="17"/>
        <v>187.52488387524883</v>
      </c>
      <c r="C47" s="9">
        <f t="shared" si="26"/>
        <v>1.8700000000000003</v>
      </c>
      <c r="D47" s="17">
        <f t="shared" si="18"/>
        <v>137.38454059309674</v>
      </c>
      <c r="E47" s="9">
        <f t="shared" si="27"/>
        <v>2.3699999999999921</v>
      </c>
      <c r="F47" s="17">
        <f t="shared" si="19"/>
        <v>108.40046029919485</v>
      </c>
      <c r="G47" s="9">
        <f t="shared" si="28"/>
        <v>2.8699999999999921</v>
      </c>
      <c r="H47" s="17">
        <f t="shared" si="20"/>
        <v>89.515362686094662</v>
      </c>
      <c r="I47" s="9">
        <f t="shared" si="29"/>
        <v>3.3699999999999921</v>
      </c>
      <c r="J47" s="17">
        <f t="shared" si="21"/>
        <v>76.234151605071673</v>
      </c>
      <c r="K47" s="9">
        <f t="shared" si="16"/>
        <v>3.8699999999999921</v>
      </c>
      <c r="L47" s="17">
        <f t="shared" si="22"/>
        <v>66.384778012685132</v>
      </c>
      <c r="M47" s="9">
        <f t="shared" si="14"/>
        <v>4.3699999999999921</v>
      </c>
      <c r="N47" s="17">
        <f t="shared" si="23"/>
        <v>58.789265654254322</v>
      </c>
      <c r="O47" s="9">
        <f t="shared" si="15"/>
        <v>4.8699999999999921</v>
      </c>
      <c r="P47" s="17">
        <f t="shared" si="24"/>
        <v>52.753406757513631</v>
      </c>
    </row>
    <row r="48" spans="1:16" ht="12">
      <c r="A48" s="22">
        <f t="shared" si="25"/>
        <v>1.3800000000000003</v>
      </c>
      <c r="B48" s="17">
        <f t="shared" si="17"/>
        <v>186.16600790513831</v>
      </c>
      <c r="C48" s="9">
        <f t="shared" si="26"/>
        <v>1.8800000000000003</v>
      </c>
      <c r="D48" s="17">
        <f t="shared" si="18"/>
        <v>136.65377176015471</v>
      </c>
      <c r="E48" s="9">
        <f t="shared" si="27"/>
        <v>2.3799999999999919</v>
      </c>
      <c r="F48" s="17">
        <f t="shared" si="19"/>
        <v>107.94499618029067</v>
      </c>
      <c r="G48" s="9">
        <f t="shared" si="28"/>
        <v>2.8799999999999919</v>
      </c>
      <c r="H48" s="17">
        <f t="shared" si="20"/>
        <v>89.204545454545723</v>
      </c>
      <c r="I48" s="9">
        <f t="shared" si="29"/>
        <v>3.3799999999999919</v>
      </c>
      <c r="J48" s="17">
        <f t="shared" si="21"/>
        <v>76.008606777837741</v>
      </c>
      <c r="K48" s="9">
        <f t="shared" si="16"/>
        <v>3.8799999999999919</v>
      </c>
      <c r="L48" s="17">
        <f t="shared" si="22"/>
        <v>66.213683223992646</v>
      </c>
      <c r="M48" s="9">
        <f t="shared" si="14"/>
        <v>4.3799999999999919</v>
      </c>
      <c r="N48" s="17">
        <f t="shared" si="23"/>
        <v>58.655043586550548</v>
      </c>
      <c r="O48" s="9">
        <f t="shared" si="15"/>
        <v>4.8799999999999919</v>
      </c>
      <c r="P48" s="17">
        <f t="shared" si="24"/>
        <v>52.645305514158061</v>
      </c>
    </row>
    <row r="49" spans="1:16" ht="12">
      <c r="A49" s="30">
        <f t="shared" si="25"/>
        <v>1.3900000000000003</v>
      </c>
      <c r="B49" s="13">
        <f t="shared" si="17"/>
        <v>184.82668410725964</v>
      </c>
      <c r="C49" s="31">
        <f t="shared" si="26"/>
        <v>1.8900000000000003</v>
      </c>
      <c r="D49" s="13">
        <f t="shared" si="18"/>
        <v>135.93073593073592</v>
      </c>
      <c r="E49" s="31">
        <f t="shared" si="27"/>
        <v>2.3899999999999917</v>
      </c>
      <c r="F49" s="13">
        <f t="shared" si="19"/>
        <v>107.49334347660746</v>
      </c>
      <c r="G49" s="31">
        <f t="shared" si="28"/>
        <v>2.8899999999999917</v>
      </c>
      <c r="H49" s="13">
        <f t="shared" si="20"/>
        <v>88.895879207298165</v>
      </c>
      <c r="I49" s="31">
        <f t="shared" si="29"/>
        <v>3.3899999999999917</v>
      </c>
      <c r="J49" s="13">
        <f t="shared" si="21"/>
        <v>75.784392598552088</v>
      </c>
      <c r="K49" s="31">
        <f t="shared" si="16"/>
        <v>3.8899999999999917</v>
      </c>
      <c r="L49" s="13">
        <f t="shared" si="22"/>
        <v>66.043468100023517</v>
      </c>
      <c r="M49" s="31">
        <f t="shared" si="14"/>
        <v>4.3899999999999917</v>
      </c>
      <c r="N49" s="13">
        <f t="shared" si="23"/>
        <v>58.521433008904651</v>
      </c>
      <c r="O49" s="31">
        <f t="shared" si="15"/>
        <v>4.8899999999999917</v>
      </c>
      <c r="P49" s="13">
        <f t="shared" si="24"/>
        <v>52.537646402677169</v>
      </c>
    </row>
    <row r="50" spans="1:16" ht="12">
      <c r="A50" s="24">
        <f t="shared" si="25"/>
        <v>1.4000000000000004</v>
      </c>
      <c r="B50" s="25">
        <f t="shared" si="17"/>
        <v>183.50649350649348</v>
      </c>
      <c r="C50" s="26">
        <f t="shared" si="26"/>
        <v>1.9000000000000004</v>
      </c>
      <c r="D50" s="25">
        <f t="shared" si="18"/>
        <v>135.2153110047847</v>
      </c>
      <c r="E50" s="26">
        <f t="shared" si="27"/>
        <v>2.3999999999999915</v>
      </c>
      <c r="F50" s="25">
        <f t="shared" si="19"/>
        <v>107.04545454545494</v>
      </c>
      <c r="G50" s="26">
        <f t="shared" si="28"/>
        <v>2.8999999999999915</v>
      </c>
      <c r="H50" s="25">
        <f t="shared" si="20"/>
        <v>88.589341692790242</v>
      </c>
      <c r="I50" s="26">
        <f t="shared" si="29"/>
        <v>3.3999999999999915</v>
      </c>
      <c r="J50" s="25">
        <f t="shared" si="21"/>
        <v>75.561497326203394</v>
      </c>
      <c r="K50" s="26">
        <f t="shared" si="16"/>
        <v>3.8999999999999915</v>
      </c>
      <c r="L50" s="25">
        <f t="shared" si="22"/>
        <v>65.874125874126022</v>
      </c>
      <c r="M50" s="26">
        <f t="shared" si="14"/>
        <v>4.3999999999999915</v>
      </c>
      <c r="N50" s="25">
        <f t="shared" si="23"/>
        <v>58.388429752066237</v>
      </c>
      <c r="O50" s="26">
        <f t="shared" si="15"/>
        <v>4.8999999999999915</v>
      </c>
      <c r="P50" s="25">
        <f t="shared" si="24"/>
        <v>52.430426716141099</v>
      </c>
    </row>
    <row r="51" spans="1:16" ht="12">
      <c r="A51" s="22">
        <f t="shared" si="25"/>
        <v>1.4100000000000004</v>
      </c>
      <c r="B51" s="17">
        <f t="shared" si="17"/>
        <v>182.20502901353964</v>
      </c>
      <c r="C51" s="9">
        <f t="shared" si="26"/>
        <v>1.9100000000000004</v>
      </c>
      <c r="D51" s="17">
        <f t="shared" si="18"/>
        <v>134.50737743931458</v>
      </c>
      <c r="E51" s="9">
        <f t="shared" si="27"/>
        <v>2.4099999999999913</v>
      </c>
      <c r="F51" s="17">
        <f t="shared" si="19"/>
        <v>106.6012825348929</v>
      </c>
      <c r="G51" s="9">
        <f t="shared" si="28"/>
        <v>2.9099999999999913</v>
      </c>
      <c r="H51" s="17">
        <f t="shared" si="20"/>
        <v>88.284910965323604</v>
      </c>
      <c r="I51" s="9">
        <f t="shared" si="29"/>
        <v>3.4099999999999913</v>
      </c>
      <c r="J51" s="17">
        <f t="shared" si="21"/>
        <v>75.339909357504865</v>
      </c>
      <c r="K51" s="9">
        <f t="shared" si="16"/>
        <v>3.9099999999999913</v>
      </c>
      <c r="L51" s="17">
        <f t="shared" si="22"/>
        <v>65.705649848872511</v>
      </c>
      <c r="M51" s="9">
        <f t="shared" si="14"/>
        <v>4.4099999999999913</v>
      </c>
      <c r="N51" s="17">
        <f t="shared" si="23"/>
        <v>58.256029684601231</v>
      </c>
      <c r="O51" s="9">
        <f t="shared" si="15"/>
        <v>4.9099999999999913</v>
      </c>
      <c r="P51" s="17">
        <f t="shared" si="24"/>
        <v>52.32364376967238</v>
      </c>
    </row>
    <row r="52" spans="1:16" ht="12">
      <c r="A52" s="22">
        <f t="shared" si="25"/>
        <v>1.4200000000000004</v>
      </c>
      <c r="B52" s="17">
        <f t="shared" si="17"/>
        <v>180.92189500640202</v>
      </c>
      <c r="C52" s="9">
        <f t="shared" si="26"/>
        <v>1.9200000000000004</v>
      </c>
      <c r="D52" s="17">
        <f t="shared" si="18"/>
        <v>133.80681818181816</v>
      </c>
      <c r="E52" s="9">
        <f t="shared" si="27"/>
        <v>2.419999999999991</v>
      </c>
      <c r="F52" s="17">
        <f t="shared" si="19"/>
        <v>106.16078136739334</v>
      </c>
      <c r="G52" s="9">
        <f t="shared" si="28"/>
        <v>2.919999999999991</v>
      </c>
      <c r="H52" s="17">
        <f t="shared" si="20"/>
        <v>87.982565379825928</v>
      </c>
      <c r="I52" s="9">
        <f t="shared" si="29"/>
        <v>3.419999999999991</v>
      </c>
      <c r="J52" s="17">
        <f t="shared" si="21"/>
        <v>75.119617224880585</v>
      </c>
      <c r="K52" s="9">
        <f t="shared" si="16"/>
        <v>3.919999999999991</v>
      </c>
      <c r="L52" s="17">
        <f t="shared" si="22"/>
        <v>65.538033395176413</v>
      </c>
      <c r="M52" s="9">
        <f t="shared" si="14"/>
        <v>4.419999999999991</v>
      </c>
      <c r="N52" s="17">
        <f t="shared" si="23"/>
        <v>58.124228712464131</v>
      </c>
      <c r="O52" s="9">
        <f t="shared" si="15"/>
        <v>4.919999999999991</v>
      </c>
      <c r="P52" s="17">
        <f t="shared" si="24"/>
        <v>52.217294900221823</v>
      </c>
    </row>
    <row r="53" spans="1:16" ht="12">
      <c r="A53" s="22">
        <f t="shared" si="25"/>
        <v>1.4300000000000004</v>
      </c>
      <c r="B53" s="17">
        <f t="shared" si="17"/>
        <v>179.65670692943416</v>
      </c>
      <c r="C53" s="9">
        <f t="shared" si="26"/>
        <v>1.9300000000000004</v>
      </c>
      <c r="D53" s="17">
        <f t="shared" si="18"/>
        <v>133.11351860574658</v>
      </c>
      <c r="E53" s="9">
        <f t="shared" si="27"/>
        <v>2.4299999999999908</v>
      </c>
      <c r="F53" s="17">
        <f t="shared" si="19"/>
        <v>105.72390572390613</v>
      </c>
      <c r="G53" s="9">
        <f t="shared" si="28"/>
        <v>2.9299999999999908</v>
      </c>
      <c r="H53" s="17">
        <f t="shared" si="20"/>
        <v>87.682283586720743</v>
      </c>
      <c r="I53" s="9">
        <f t="shared" si="29"/>
        <v>3.4299999999999908</v>
      </c>
      <c r="J53" s="17">
        <f t="shared" si="21"/>
        <v>74.900609594487349</v>
      </c>
      <c r="K53" s="9">
        <f t="shared" si="16"/>
        <v>3.9299999999999908</v>
      </c>
      <c r="L53" s="17">
        <f t="shared" si="22"/>
        <v>65.371269951422775</v>
      </c>
      <c r="M53" s="9">
        <f t="shared" si="14"/>
        <v>4.4299999999999908</v>
      </c>
      <c r="N53" s="17">
        <f t="shared" si="23"/>
        <v>57.993022778575956</v>
      </c>
      <c r="O53" s="9">
        <f t="shared" si="15"/>
        <v>4.9299999999999908</v>
      </c>
      <c r="P53" s="17">
        <f t="shared" si="24"/>
        <v>52.111377466347143</v>
      </c>
    </row>
    <row r="54" spans="1:16" ht="12">
      <c r="A54" s="30">
        <f t="shared" si="25"/>
        <v>1.4400000000000004</v>
      </c>
      <c r="B54" s="13">
        <f t="shared" si="17"/>
        <v>178.40909090909091</v>
      </c>
      <c r="C54" s="31">
        <f t="shared" si="26"/>
        <v>1.9400000000000004</v>
      </c>
      <c r="D54" s="13">
        <f t="shared" si="18"/>
        <v>132.42736644798498</v>
      </c>
      <c r="E54" s="31">
        <f t="shared" si="27"/>
        <v>2.4399999999999906</v>
      </c>
      <c r="F54" s="13">
        <f t="shared" si="19"/>
        <v>105.29061102831635</v>
      </c>
      <c r="G54" s="31">
        <f t="shared" si="28"/>
        <v>2.9399999999999906</v>
      </c>
      <c r="H54" s="13">
        <f t="shared" si="20"/>
        <v>87.38404452690196</v>
      </c>
      <c r="I54" s="31">
        <f t="shared" si="29"/>
        <v>3.4399999999999906</v>
      </c>
      <c r="J54" s="13">
        <f t="shared" si="21"/>
        <v>74.68287526427082</v>
      </c>
      <c r="K54" s="31">
        <f t="shared" si="16"/>
        <v>3.9399999999999906</v>
      </c>
      <c r="L54" s="13">
        <f t="shared" si="22"/>
        <v>65.205353022612073</v>
      </c>
      <c r="M54" s="31">
        <f t="shared" si="14"/>
        <v>4.4399999999999906</v>
      </c>
      <c r="N54" s="13">
        <f t="shared" si="23"/>
        <v>57.862407862407984</v>
      </c>
      <c r="O54" s="31">
        <f t="shared" si="15"/>
        <v>4.9399999999999906</v>
      </c>
      <c r="P54" s="13">
        <f t="shared" si="24"/>
        <v>52.005888847994214</v>
      </c>
    </row>
    <row r="55" spans="1:16" ht="12">
      <c r="A55" s="24">
        <f t="shared" si="25"/>
        <v>1.4500000000000004</v>
      </c>
      <c r="B55" s="25">
        <f t="shared" si="17"/>
        <v>177.17868338557989</v>
      </c>
      <c r="C55" s="26">
        <f t="shared" si="26"/>
        <v>1.9500000000000004</v>
      </c>
      <c r="D55" s="25">
        <f t="shared" si="18"/>
        <v>131.74825174825173</v>
      </c>
      <c r="E55" s="26">
        <f t="shared" si="27"/>
        <v>2.4499999999999904</v>
      </c>
      <c r="F55" s="25">
        <f t="shared" si="19"/>
        <v>104.86085343228243</v>
      </c>
      <c r="G55" s="26">
        <f t="shared" si="28"/>
        <v>2.9499999999999904</v>
      </c>
      <c r="H55" s="25">
        <f t="shared" si="20"/>
        <v>87.087827426810762</v>
      </c>
      <c r="I55" s="26">
        <f t="shared" si="29"/>
        <v>3.4499999999999904</v>
      </c>
      <c r="J55" s="25">
        <f t="shared" si="21"/>
        <v>74.466403162055542</v>
      </c>
      <c r="K55" s="26">
        <f t="shared" si="16"/>
        <v>3.9499999999999904</v>
      </c>
      <c r="L55" s="25">
        <f t="shared" si="22"/>
        <v>65.040276179516852</v>
      </c>
      <c r="M55" s="26">
        <f t="shared" si="14"/>
        <v>4.4499999999999904</v>
      </c>
      <c r="N55" s="25">
        <f t="shared" si="23"/>
        <v>57.732379979571121</v>
      </c>
      <c r="O55" s="26">
        <f t="shared" si="15"/>
        <v>4.9499999999999904</v>
      </c>
      <c r="P55" s="25">
        <f t="shared" si="24"/>
        <v>51.900826446281094</v>
      </c>
    </row>
    <row r="56" spans="1:16" ht="12">
      <c r="A56" s="22">
        <f t="shared" si="25"/>
        <v>1.4600000000000004</v>
      </c>
      <c r="B56" s="17">
        <f t="shared" si="17"/>
        <v>175.96513075965129</v>
      </c>
      <c r="C56" s="9">
        <f t="shared" si="26"/>
        <v>1.9600000000000004</v>
      </c>
      <c r="D56" s="17">
        <f t="shared" si="18"/>
        <v>131.07606679035248</v>
      </c>
      <c r="E56" s="9">
        <f t="shared" si="27"/>
        <v>2.4599999999999902</v>
      </c>
      <c r="F56" s="17">
        <f t="shared" si="19"/>
        <v>104.43458980044389</v>
      </c>
      <c r="G56" s="9">
        <f t="shared" si="28"/>
        <v>2.9599999999999902</v>
      </c>
      <c r="H56" s="17">
        <f t="shared" si="20"/>
        <v>86.793611793612087</v>
      </c>
      <c r="I56" s="9">
        <f t="shared" si="29"/>
        <v>3.4599999999999902</v>
      </c>
      <c r="J56" s="17">
        <f t="shared" si="21"/>
        <v>74.251182343668106</v>
      </c>
      <c r="K56" s="9">
        <f t="shared" si="16"/>
        <v>3.9599999999999902</v>
      </c>
      <c r="L56" s="17">
        <f t="shared" si="22"/>
        <v>64.876033057851402</v>
      </c>
      <c r="M56" s="9">
        <f t="shared" si="14"/>
        <v>4.4599999999999902</v>
      </c>
      <c r="N56" s="17">
        <f t="shared" si="23"/>
        <v>57.602935181410651</v>
      </c>
      <c r="O56" s="9">
        <f t="shared" si="15"/>
        <v>4.9599999999999902</v>
      </c>
      <c r="P56" s="17">
        <f t="shared" si="24"/>
        <v>51.796187683284572</v>
      </c>
    </row>
    <row r="57" spans="1:16" ht="12">
      <c r="A57" s="22">
        <f t="shared" si="25"/>
        <v>1.4700000000000004</v>
      </c>
      <c r="B57" s="17">
        <f t="shared" si="17"/>
        <v>174.76808905380329</v>
      </c>
      <c r="C57" s="9">
        <f t="shared" si="26"/>
        <v>1.9700000000000004</v>
      </c>
      <c r="D57" s="17">
        <f t="shared" si="18"/>
        <v>130.41070604522378</v>
      </c>
      <c r="E57" s="9">
        <f t="shared" si="27"/>
        <v>2.46999999999999</v>
      </c>
      <c r="F57" s="17">
        <f t="shared" si="19"/>
        <v>104.01177769598866</v>
      </c>
      <c r="G57" s="9">
        <f t="shared" si="28"/>
        <v>2.96999999999999</v>
      </c>
      <c r="H57" s="17">
        <f t="shared" si="20"/>
        <v>86.501377410468621</v>
      </c>
      <c r="I57" s="9">
        <f t="shared" si="29"/>
        <v>3.46999999999999</v>
      </c>
      <c r="J57" s="17">
        <f t="shared" si="21"/>
        <v>74.037201991092701</v>
      </c>
      <c r="K57" s="9">
        <f t="shared" si="16"/>
        <v>3.96999999999999</v>
      </c>
      <c r="L57" s="17">
        <f t="shared" si="22"/>
        <v>64.712617357453809</v>
      </c>
      <c r="M57" s="9">
        <f t="shared" si="14"/>
        <v>4.46999999999999</v>
      </c>
      <c r="N57" s="17">
        <f t="shared" si="23"/>
        <v>57.474069554606601</v>
      </c>
      <c r="O57" s="9">
        <f t="shared" si="15"/>
        <v>4.96999999999999</v>
      </c>
      <c r="P57" s="17">
        <f t="shared" si="24"/>
        <v>51.691970001829269</v>
      </c>
    </row>
    <row r="58" spans="1:16" ht="12">
      <c r="A58" s="22">
        <f t="shared" si="25"/>
        <v>1.4800000000000004</v>
      </c>
      <c r="B58" s="17">
        <f t="shared" si="17"/>
        <v>173.58722358722355</v>
      </c>
      <c r="C58" s="9">
        <f t="shared" si="26"/>
        <v>1.9800000000000004</v>
      </c>
      <c r="D58" s="17">
        <f t="shared" si="18"/>
        <v>129.75206611570246</v>
      </c>
      <c r="E58" s="9">
        <f t="shared" si="27"/>
        <v>2.4799999999999898</v>
      </c>
      <c r="F58" s="17">
        <f t="shared" si="19"/>
        <v>103.59237536656936</v>
      </c>
      <c r="G58" s="9">
        <f t="shared" si="28"/>
        <v>2.9799999999999898</v>
      </c>
      <c r="H58" s="17">
        <f t="shared" si="20"/>
        <v>86.211104331910008</v>
      </c>
      <c r="I58" s="9">
        <f t="shared" si="29"/>
        <v>3.4799999999999898</v>
      </c>
      <c r="J58" s="17">
        <f t="shared" si="21"/>
        <v>73.824451410658526</v>
      </c>
      <c r="K58" s="9">
        <f t="shared" si="16"/>
        <v>3.9799999999999898</v>
      </c>
      <c r="L58" s="17">
        <f t="shared" si="22"/>
        <v>64.550022841480299</v>
      </c>
      <c r="M58" s="9">
        <f t="shared" si="14"/>
        <v>4.4799999999999898</v>
      </c>
      <c r="N58" s="17">
        <f t="shared" si="23"/>
        <v>57.345779220779356</v>
      </c>
      <c r="O58" s="9">
        <f t="shared" si="15"/>
        <v>4.9799999999999898</v>
      </c>
      <c r="P58" s="17">
        <f t="shared" si="24"/>
        <v>51.588170865279409</v>
      </c>
    </row>
    <row r="59" spans="1:16" ht="13" thickBot="1">
      <c r="A59" s="23">
        <f t="shared" si="25"/>
        <v>1.4900000000000004</v>
      </c>
      <c r="B59" s="18">
        <f t="shared" si="17"/>
        <v>172.42220866381936</v>
      </c>
      <c r="C59" s="12">
        <f t="shared" si="26"/>
        <v>1.9900000000000004</v>
      </c>
      <c r="D59" s="18">
        <f t="shared" si="18"/>
        <v>129.10004568296023</v>
      </c>
      <c r="E59" s="12">
        <f t="shared" si="27"/>
        <v>2.4899999999999896</v>
      </c>
      <c r="F59" s="18">
        <f t="shared" si="19"/>
        <v>103.17634173055903</v>
      </c>
      <c r="G59" s="12">
        <f t="shared" si="28"/>
        <v>2.9899999999999896</v>
      </c>
      <c r="H59" s="18">
        <f t="shared" si="20"/>
        <v>85.922772879294925</v>
      </c>
      <c r="I59" s="12">
        <f t="shared" si="29"/>
        <v>3.4899999999999896</v>
      </c>
      <c r="J59" s="18">
        <f t="shared" si="21"/>
        <v>73.612920031258369</v>
      </c>
      <c r="K59" s="12">
        <f t="shared" si="16"/>
        <v>3.9899999999999896</v>
      </c>
      <c r="L59" s="18">
        <f t="shared" si="22"/>
        <v>64.388243335611932</v>
      </c>
      <c r="M59" s="12">
        <f t="shared" si="14"/>
        <v>4.4899999999999896</v>
      </c>
      <c r="N59" s="18">
        <f t="shared" si="23"/>
        <v>57.218060336100564</v>
      </c>
      <c r="O59" s="12">
        <f t="shared" si="15"/>
        <v>4.9899999999999896</v>
      </c>
      <c r="P59" s="18">
        <f t="shared" si="24"/>
        <v>51.48478775733296</v>
      </c>
    </row>
    <row r="60" spans="1:16" ht="11" thickTop="1">
      <c r="A60" s="63"/>
      <c r="B60" s="62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99"/>
      <c r="O60" s="99"/>
      <c r="P60" s="100"/>
    </row>
    <row r="61" spans="1:16" ht="10.25" customHeight="1">
      <c r="A61" s="65"/>
      <c r="B61" s="10"/>
      <c r="C61" s="101" t="s">
        <v>26</v>
      </c>
      <c r="D61" s="101"/>
      <c r="E61" s="101"/>
      <c r="F61" s="101"/>
      <c r="G61" s="101"/>
      <c r="H61" s="101"/>
      <c r="I61" s="101"/>
      <c r="J61" s="101"/>
      <c r="K61" s="101"/>
      <c r="L61" s="68"/>
      <c r="M61" s="68"/>
      <c r="N61" s="10"/>
      <c r="O61" s="10"/>
      <c r="P61" s="66"/>
    </row>
    <row r="62" spans="1:16" ht="10.25" customHeight="1">
      <c r="A62" s="65"/>
      <c r="B62" s="10"/>
      <c r="C62" s="101"/>
      <c r="D62" s="101"/>
      <c r="E62" s="101"/>
      <c r="F62" s="101"/>
      <c r="G62" s="101"/>
      <c r="H62" s="101"/>
      <c r="I62" s="101"/>
      <c r="J62" s="101"/>
      <c r="K62" s="101"/>
      <c r="L62" s="68"/>
      <c r="M62" s="68"/>
      <c r="N62" s="10"/>
      <c r="O62" s="10"/>
      <c r="P62" s="66"/>
    </row>
    <row r="63" spans="1:16" ht="10.25" customHeight="1">
      <c r="A63" s="65"/>
      <c r="B63" s="10"/>
      <c r="C63" s="101" t="s">
        <v>24</v>
      </c>
      <c r="D63" s="101"/>
      <c r="E63" s="101"/>
      <c r="F63" s="101"/>
      <c r="G63" s="101"/>
      <c r="H63" s="101"/>
      <c r="I63" s="101"/>
      <c r="J63" s="101"/>
      <c r="K63" s="101"/>
      <c r="L63" s="68"/>
      <c r="M63" s="68"/>
      <c r="N63" s="10"/>
      <c r="O63" s="10"/>
      <c r="P63" s="66"/>
    </row>
    <row r="64" spans="1:16" ht="10.25" customHeight="1">
      <c r="A64" s="65"/>
      <c r="B64" s="10"/>
      <c r="C64" s="101"/>
      <c r="D64" s="101"/>
      <c r="E64" s="101"/>
      <c r="F64" s="101"/>
      <c r="G64" s="101"/>
      <c r="H64" s="101"/>
      <c r="I64" s="101"/>
      <c r="J64" s="101"/>
      <c r="K64" s="101"/>
      <c r="L64" s="68"/>
      <c r="M64" s="68"/>
      <c r="N64" s="10"/>
      <c r="O64" s="10"/>
      <c r="P64" s="66"/>
    </row>
    <row r="65" spans="1:16" ht="10.25" customHeight="1">
      <c r="A65" s="65"/>
      <c r="B65" s="10"/>
      <c r="C65" s="101" t="s">
        <v>25</v>
      </c>
      <c r="D65" s="101"/>
      <c r="E65" s="101"/>
      <c r="F65" s="101"/>
      <c r="G65" s="101"/>
      <c r="H65" s="101"/>
      <c r="I65" s="101"/>
      <c r="J65" s="101"/>
      <c r="K65" s="101"/>
      <c r="L65" s="68"/>
      <c r="M65" s="68"/>
      <c r="N65" s="10"/>
      <c r="O65" s="10"/>
      <c r="P65" s="66"/>
    </row>
    <row r="66" spans="1:16" ht="10.25" customHeight="1">
      <c r="A66" s="65"/>
      <c r="B66" s="10"/>
      <c r="C66" s="101"/>
      <c r="D66" s="101"/>
      <c r="E66" s="101"/>
      <c r="F66" s="101"/>
      <c r="G66" s="101"/>
      <c r="H66" s="101"/>
      <c r="I66" s="101"/>
      <c r="J66" s="101"/>
      <c r="K66" s="101"/>
      <c r="L66" s="68"/>
      <c r="M66" s="68"/>
      <c r="N66" s="10"/>
      <c r="O66" s="10"/>
      <c r="P66" s="66"/>
    </row>
    <row r="67" spans="1:16" ht="12">
      <c r="A67" s="65"/>
      <c r="B67" s="10"/>
      <c r="C67" s="67" t="s">
        <v>23</v>
      </c>
      <c r="D67" s="68"/>
      <c r="E67" s="68"/>
      <c r="F67" s="69"/>
      <c r="G67" s="68"/>
      <c r="H67" s="68"/>
      <c r="I67" s="68"/>
      <c r="J67" s="68"/>
      <c r="K67" s="70"/>
      <c r="L67" s="68"/>
      <c r="M67" s="68"/>
      <c r="N67" s="10"/>
      <c r="O67" s="10"/>
      <c r="P67" s="66"/>
    </row>
    <row r="68" spans="1:16" ht="11" thickBot="1">
      <c r="A68" s="71"/>
      <c r="B68" s="72"/>
      <c r="C68" s="73"/>
      <c r="D68" s="73"/>
      <c r="E68" s="73"/>
      <c r="F68" s="74"/>
      <c r="G68" s="73"/>
      <c r="H68" s="73"/>
      <c r="I68" s="73"/>
      <c r="J68" s="73"/>
      <c r="K68" s="75"/>
      <c r="L68" s="72"/>
      <c r="M68" s="72"/>
      <c r="N68" s="72"/>
      <c r="O68" s="72"/>
      <c r="P68" s="76"/>
    </row>
    <row r="69" spans="1:16" ht="11" thickTop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9"/>
      <c r="M69" s="14"/>
      <c r="N69" s="14"/>
      <c r="O69" s="14"/>
      <c r="P69" s="14"/>
    </row>
    <row r="70" spans="1:16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9"/>
      <c r="M70" s="14"/>
      <c r="N70" s="14"/>
      <c r="O70" s="14"/>
      <c r="P70" s="14"/>
    </row>
    <row r="71" spans="1:16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9"/>
      <c r="M71" s="14"/>
      <c r="N71" s="14"/>
      <c r="O71" s="14"/>
      <c r="P71" s="14"/>
    </row>
    <row r="72" spans="1:16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9"/>
      <c r="M72" s="14"/>
      <c r="N72" s="14"/>
      <c r="O72" s="14"/>
      <c r="P72" s="14"/>
    </row>
    <row r="73" spans="1:16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9"/>
      <c r="M73" s="14"/>
      <c r="N73" s="14"/>
      <c r="O73" s="14"/>
      <c r="P73" s="14"/>
    </row>
    <row r="74" spans="1:16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9"/>
      <c r="M74" s="14"/>
      <c r="N74" s="14"/>
      <c r="O74" s="14"/>
      <c r="P74" s="14"/>
    </row>
    <row r="75" spans="1:16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9"/>
      <c r="M75" s="14"/>
      <c r="N75" s="14"/>
      <c r="O75" s="14"/>
      <c r="P75" s="14"/>
    </row>
    <row r="76" spans="1:1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9"/>
      <c r="M76" s="14"/>
      <c r="N76" s="14"/>
      <c r="O76" s="14"/>
      <c r="P76" s="14"/>
    </row>
    <row r="77" spans="1:1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9"/>
      <c r="M77" s="14"/>
      <c r="N77" s="14"/>
      <c r="O77" s="14"/>
      <c r="P77" s="14"/>
    </row>
    <row r="78" spans="1:16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9"/>
      <c r="M78" s="14"/>
      <c r="N78" s="14"/>
      <c r="O78" s="14"/>
      <c r="P78" s="14"/>
    </row>
    <row r="79" spans="1:16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9"/>
      <c r="M79" s="14"/>
      <c r="N79" s="14"/>
      <c r="O79" s="14"/>
      <c r="P79" s="14"/>
    </row>
    <row r="80" spans="1:16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9"/>
      <c r="M80" s="14"/>
      <c r="N80" s="14"/>
      <c r="O80" s="14"/>
      <c r="P80" s="14"/>
    </row>
    <row r="81" spans="1:16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9"/>
      <c r="M81" s="14"/>
      <c r="N81" s="14"/>
      <c r="O81" s="14"/>
      <c r="P81" s="14"/>
    </row>
    <row r="82" spans="1:16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9"/>
      <c r="M82" s="14"/>
      <c r="N82" s="14"/>
      <c r="O82" s="14"/>
      <c r="P82" s="14"/>
    </row>
    <row r="83" spans="1:16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9"/>
      <c r="M83" s="14"/>
      <c r="N83" s="14"/>
      <c r="O83" s="14"/>
      <c r="P83" s="14"/>
    </row>
    <row r="84" spans="1:16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9"/>
      <c r="M84" s="14"/>
      <c r="N84" s="14"/>
      <c r="O84" s="14"/>
      <c r="P84" s="14"/>
    </row>
    <row r="85" spans="1:16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9"/>
      <c r="M85" s="14"/>
      <c r="N85" s="14"/>
      <c r="O85" s="14"/>
      <c r="P85" s="14"/>
    </row>
    <row r="86" spans="1:1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9"/>
      <c r="M86" s="14"/>
      <c r="N86" s="14"/>
      <c r="O86" s="14"/>
      <c r="P86" s="14"/>
    </row>
    <row r="87" spans="1:16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9"/>
      <c r="M87" s="14"/>
      <c r="N87" s="14"/>
      <c r="O87" s="14"/>
      <c r="P87" s="14"/>
    </row>
    <row r="88" spans="1:16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9"/>
      <c r="M88" s="14"/>
      <c r="N88" s="14"/>
      <c r="O88" s="14"/>
      <c r="P88" s="14"/>
    </row>
    <row r="89" spans="1:16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9"/>
      <c r="M89" s="14"/>
      <c r="N89" s="14"/>
      <c r="O89" s="14"/>
      <c r="P89" s="14"/>
    </row>
    <row r="90" spans="1:16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9"/>
      <c r="M90" s="14"/>
      <c r="N90" s="14"/>
      <c r="O90" s="14"/>
      <c r="P90" s="14"/>
    </row>
    <row r="91" spans="1:16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9"/>
      <c r="M91" s="14"/>
      <c r="N91" s="14"/>
      <c r="O91" s="14"/>
      <c r="P91" s="14"/>
    </row>
    <row r="92" spans="1:16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9"/>
      <c r="M92" s="14"/>
      <c r="N92" s="14"/>
      <c r="O92" s="14"/>
      <c r="P92" s="14"/>
    </row>
    <row r="93" spans="1:16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9"/>
      <c r="M93" s="14"/>
      <c r="N93" s="14"/>
      <c r="O93" s="14"/>
      <c r="P93" s="14"/>
    </row>
    <row r="94" spans="1:16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9"/>
      <c r="M94" s="14"/>
      <c r="N94" s="14"/>
      <c r="O94" s="14"/>
      <c r="P94" s="14"/>
    </row>
    <row r="95" spans="1:16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9"/>
      <c r="M95" s="14"/>
      <c r="N95" s="14"/>
      <c r="O95" s="14"/>
      <c r="P95" s="14"/>
    </row>
    <row r="96" spans="1:1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9"/>
      <c r="M96" s="14"/>
      <c r="N96" s="14"/>
      <c r="O96" s="14"/>
      <c r="P96" s="14"/>
    </row>
    <row r="97" spans="1:16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9"/>
      <c r="M97" s="14"/>
      <c r="N97" s="14"/>
      <c r="O97" s="14"/>
      <c r="P97" s="14"/>
    </row>
    <row r="98" spans="1:16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9"/>
      <c r="M98" s="14"/>
      <c r="N98" s="14"/>
      <c r="O98" s="14"/>
      <c r="P98" s="14"/>
    </row>
    <row r="99" spans="1:16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9"/>
      <c r="M99" s="14"/>
      <c r="N99" s="14"/>
      <c r="O99" s="14"/>
      <c r="P99" s="14"/>
    </row>
    <row r="100" spans="1:1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9"/>
      <c r="M100" s="14"/>
      <c r="N100" s="14"/>
      <c r="O100" s="14"/>
      <c r="P100" s="14"/>
    </row>
    <row r="101" spans="1:16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9"/>
      <c r="M101" s="14"/>
      <c r="N101" s="14"/>
      <c r="O101" s="14"/>
      <c r="P101" s="14"/>
    </row>
    <row r="102" spans="1:16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9"/>
      <c r="M102" s="14"/>
      <c r="N102" s="14"/>
      <c r="O102" s="14"/>
      <c r="P102" s="14"/>
    </row>
    <row r="103" spans="1:16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9"/>
      <c r="M103" s="14"/>
      <c r="N103" s="14"/>
      <c r="O103" s="14"/>
      <c r="P103" s="14"/>
    </row>
  </sheetData>
  <pageMargins left="0.5" right="0.25" top="0.5" bottom="0.25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 Laps</vt:lpstr>
      <vt:lpstr>7 Laps </vt:lpstr>
      <vt:lpstr>1 Lap</vt:lpstr>
      <vt:lpstr>SEC</vt:lpstr>
    </vt:vector>
  </TitlesOfParts>
  <Company>Fluor Daniel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Fluor Daniel User</dc:creator>
  <cp:lastModifiedBy>John Thompson</cp:lastModifiedBy>
  <cp:lastPrinted>2018-05-22T16:09:34Z</cp:lastPrinted>
  <dcterms:created xsi:type="dcterms:W3CDTF">1999-03-04T12:54:50Z</dcterms:created>
  <dcterms:modified xsi:type="dcterms:W3CDTF">2018-06-06T18:54:09Z</dcterms:modified>
</cp:coreProperties>
</file>